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20" windowWidth="15600" windowHeight="11640" activeTab="2"/>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 name="Лист1" sheetId="6" r:id="rId6"/>
  </sheets>
  <calcPr calcId="145621" refMode="R1C1"/>
</workbook>
</file>

<file path=xl/calcChain.xml><?xml version="1.0" encoding="utf-8"?>
<calcChain xmlns="http://schemas.openxmlformats.org/spreadsheetml/2006/main">
  <c r="J11" i="3" l="1"/>
  <c r="J10" i="3"/>
  <c r="F9" i="2" l="1"/>
  <c r="F7" i="2"/>
  <c r="H29" i="5" l="1"/>
  <c r="F8" i="2"/>
  <c r="H30" i="5" l="1"/>
  <c r="H17" i="3"/>
  <c r="H16" i="3"/>
  <c r="H15" i="3"/>
  <c r="F10" i="2"/>
  <c r="H13" i="3"/>
  <c r="H10" i="3"/>
  <c r="H7" i="3"/>
  <c r="I19" i="3"/>
  <c r="D11" i="2"/>
  <c r="B11" i="2"/>
  <c r="F6" i="2"/>
  <c r="H18" i="3"/>
  <c r="H14" i="3"/>
  <c r="H12" i="3"/>
  <c r="H11" i="3"/>
  <c r="H9" i="3"/>
  <c r="H8" i="3"/>
  <c r="E11" i="2"/>
  <c r="K7" i="3" l="1"/>
  <c r="J7" i="3"/>
  <c r="J17" i="3"/>
  <c r="J16" i="3"/>
  <c r="J15" i="3"/>
  <c r="J8" i="3"/>
  <c r="J18" i="3"/>
  <c r="F11" i="2"/>
  <c r="B7" i="4" s="1"/>
  <c r="J13" i="3"/>
  <c r="J9" i="3"/>
  <c r="J12" i="3"/>
  <c r="J14" i="3"/>
  <c r="J19" i="3" l="1"/>
  <c r="A7" i="4" l="1"/>
  <c r="C7" i="4" s="1"/>
</calcChain>
</file>

<file path=xl/sharedStrings.xml><?xml version="1.0" encoding="utf-8"?>
<sst xmlns="http://schemas.openxmlformats.org/spreadsheetml/2006/main" count="224" uniqueCount="144">
  <si>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</si>
  <si>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</si>
  <si>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</si>
  <si>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</si>
  <si>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</si>
  <si>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</si>
  <si>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</si>
  <si>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</si>
  <si>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</si>
  <si>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</si>
  <si>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подпись расшифровка подписи</t>
  </si>
  <si>
    <t>СОГЛАСОВАНО</t>
  </si>
  <si>
    <t>Тверской области, осуществляющего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</si>
  <si>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</si>
  <si>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</si>
  <si>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</si>
  <si>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</si>
  <si>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</si>
  <si>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</si>
  <si>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</si>
  <si>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</si>
  <si>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</si>
  <si>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</si>
  <si>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</si>
  <si>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</si>
  <si>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</si>
  <si>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</si>
  <si>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</si>
  <si>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</si>
  <si>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</si>
  <si>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</si>
  <si>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</si>
  <si>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</si>
  <si>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</si>
  <si>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</si>
  <si>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</si>
  <si>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</si>
  <si>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</si>
  <si>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</si>
  <si>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</si>
  <si>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</si>
  <si>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</si>
  <si>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</si>
  <si>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</si>
  <si>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</si>
  <si>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</si>
  <si>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</si>
  <si>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</si>
  <si>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</si>
  <si>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государственного бюджетного учреждения</t>
  </si>
  <si>
    <t xml:space="preserve"> __________________Киселева Т.В.</t>
  </si>
  <si>
    <t>здравоохранения Тверской области Жарковская ЦРБ</t>
  </si>
  <si>
    <t>условная единица</t>
  </si>
  <si>
    <t>койко-дней</t>
  </si>
  <si>
    <t xml:space="preserve">Субсидия на оказание государственной услуги по оказанию амбулаторно-поликлинической медицинской помощи </t>
  </si>
  <si>
    <t xml:space="preserve">Субсидия на оказание государственной услуги по оказанию паллиативной медицинской помощи </t>
  </si>
  <si>
    <t xml:space="preserve">Субсидия на оказание государственной услуги по оказанию специализированной (санитарно-авиационной) скорой медицинской помощи </t>
  </si>
  <si>
    <t>ИТОГО</t>
  </si>
  <si>
    <t>Соответствие порядкам оказания медицинской помощи и на основе стандартов медицинской помощи</t>
  </si>
  <si>
    <t>1.2</t>
  </si>
  <si>
    <t>Удовлетворенность потребителей в оказанной государственной услуге</t>
  </si>
  <si>
    <t>2</t>
  </si>
  <si>
    <t>2.1</t>
  </si>
  <si>
    <t>2.2</t>
  </si>
  <si>
    <t>3</t>
  </si>
  <si>
    <t>3.1</t>
  </si>
  <si>
    <t>4.1</t>
  </si>
  <si>
    <t>4.2</t>
  </si>
  <si>
    <t>5.1</t>
  </si>
  <si>
    <t>5.2</t>
  </si>
  <si>
    <t>6.1</t>
  </si>
  <si>
    <t>6.2</t>
  </si>
  <si>
    <t>7.1</t>
  </si>
  <si>
    <t>7.2</t>
  </si>
  <si>
    <t>8.1</t>
  </si>
  <si>
    <t>8.2</t>
  </si>
  <si>
    <t>9.1</t>
  </si>
  <si>
    <t>9.2</t>
  </si>
  <si>
    <t>"___ "</t>
  </si>
  <si>
    <t>________________</t>
  </si>
  <si>
    <t>государственного учреждения Тверской области</t>
  </si>
  <si>
    <t xml:space="preserve"> функции и полномочия учредителя</t>
  </si>
  <si>
    <t xml:space="preserve">исполнительного органа государственной власти </t>
  </si>
  <si>
    <t>Государственное бюджетное учреждение здравоохранения Тверской области "Жарковская центральная районная больница"</t>
  </si>
  <si>
    <t xml:space="preserve">           главный врач ГБУЗ "Жарковская ЦРБ"</t>
  </si>
  <si>
    <r>
      <t xml:space="preserve">Индекс освоения финансовых средств, (гр. 6 = </t>
    </r>
    <r>
      <rPr>
        <sz val="11"/>
        <color rgb="FF0000FF"/>
        <rFont val="Times New Roman"/>
        <family val="1"/>
        <charset val="204"/>
      </rPr>
      <t>гр. 5</t>
    </r>
    <r>
      <rPr>
        <sz val="11"/>
        <color theme="1"/>
        <rFont val="Times New Roman"/>
        <family val="1"/>
        <charset val="204"/>
      </rPr>
      <t xml:space="preserve"> /( </t>
    </r>
    <r>
      <rPr>
        <sz val="11"/>
        <color rgb="FF0000FF"/>
        <rFont val="Times New Roman"/>
        <family val="1"/>
        <charset val="204"/>
      </rPr>
      <t>гр. 2</t>
    </r>
    <r>
      <rPr>
        <sz val="11"/>
        <color theme="1"/>
        <rFont val="Times New Roman"/>
        <family val="1"/>
        <charset val="204"/>
      </rPr>
      <t xml:space="preserve"> + </t>
    </r>
    <r>
      <rPr>
        <sz val="11"/>
        <color rgb="FF0000FF"/>
        <rFont val="Times New Roman"/>
        <family val="1"/>
        <charset val="204"/>
      </rPr>
      <t>гр. 3</t>
    </r>
    <r>
      <rPr>
        <sz val="11"/>
        <color theme="1"/>
        <rFont val="Times New Roman"/>
        <family val="1"/>
        <charset val="204"/>
      </rPr>
      <t xml:space="preserve"> + </t>
    </r>
    <r>
      <rPr>
        <sz val="11"/>
        <color rgb="FF0000FF"/>
        <rFont val="Times New Roman"/>
        <family val="1"/>
        <charset val="204"/>
      </rPr>
      <t>гр. 4</t>
    </r>
    <r>
      <rPr>
        <sz val="11"/>
        <color theme="1"/>
        <rFont val="Times New Roman"/>
        <family val="1"/>
        <charset val="204"/>
      </rPr>
      <t>))</t>
    </r>
  </si>
  <si>
    <t>Число посещений</t>
  </si>
  <si>
    <t xml:space="preserve"> Число обращений</t>
  </si>
  <si>
    <t>Число обращений</t>
  </si>
  <si>
    <t>Число койко-дней</t>
  </si>
  <si>
    <t>Медицинская помощь в экстренной форме незастрахованным гражданам в систеие обязательного медицинского страхования</t>
  </si>
  <si>
    <t>Медицинское освидетельствование на состояние опьянения (алклгольного, наркотического или иного токсического)</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</si>
  <si>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9"/>
        <color theme="1"/>
        <rFont val="Times New Roman"/>
        <family val="1"/>
        <charset val="204"/>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</si>
  <si>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0"/>
        <color theme="1"/>
        <rFont val="Times New Roman"/>
        <family val="1"/>
        <charset val="204"/>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</si>
  <si>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9"/>
        <color theme="1"/>
        <rFont val="Times New Roman"/>
        <family val="1"/>
        <charset val="204"/>
      </rPr>
      <t>Психиатрия.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</si>
  <si>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9"/>
        <color theme="1"/>
        <rFont val="Times New Roman"/>
        <family val="1"/>
        <charset val="204"/>
      </rPr>
      <t>Фтизиатрия.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</si>
  <si>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9"/>
        <color theme="1"/>
        <rFont val="Times New Roman"/>
        <family val="1"/>
        <charset val="204"/>
      </rPr>
      <t>Венерология Амбулаторно.</t>
    </r>
  </si>
  <si>
    <r>
      <t xml:space="preserve">Паллиативная медицинская помощь </t>
    </r>
    <r>
      <rPr>
        <b/>
        <sz val="9"/>
        <color theme="1"/>
        <rFont val="Times New Roman"/>
        <family val="1"/>
        <charset val="204"/>
      </rPr>
      <t>Стационар</t>
    </r>
  </si>
  <si>
    <t>Количество освидетельствований</t>
  </si>
  <si>
    <t>штук</t>
  </si>
  <si>
    <t>Случаев госпитализации</t>
  </si>
  <si>
    <r>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t>
    </r>
    <r>
      <rPr>
        <b/>
        <sz val="9"/>
        <color theme="1"/>
        <rFont val="Times New Roman"/>
        <family val="1"/>
        <charset val="204"/>
      </rPr>
      <t xml:space="preserve"> Психиатрия. Амбулаторно</t>
    </r>
  </si>
  <si>
    <r>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t>
    </r>
    <r>
      <rPr>
        <b/>
        <sz val="9"/>
        <color theme="1"/>
        <rFont val="Times New Roman"/>
        <family val="1"/>
        <charset val="204"/>
      </rPr>
      <t xml:space="preserve"> Скорая, в том числе скорая специализированная, медицинская помощь ( за исключением санитарно-авиационной эвакуации). Вне медицинской организации.</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</si>
  <si>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9"/>
        <color theme="1"/>
        <rFont val="Times New Roman"/>
        <family val="1"/>
        <charset val="204"/>
      </rPr>
      <t>Фтизиатрия Амбулаторно</t>
    </r>
  </si>
  <si>
    <r>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t>
    </r>
    <r>
      <rPr>
        <b/>
        <sz val="9"/>
        <color theme="1"/>
        <rFont val="Times New Roman"/>
        <family val="1"/>
        <charset val="204"/>
      </rPr>
      <t xml:space="preserve"> Венерология Амбулаторно</t>
    </r>
  </si>
  <si>
    <r>
      <t xml:space="preserve">Паллиативная медицинская помощь. </t>
    </r>
    <r>
      <rPr>
        <b/>
        <sz val="9"/>
        <color theme="1"/>
        <rFont val="Times New Roman"/>
        <family val="1"/>
        <charset val="204"/>
      </rPr>
      <t>Стационар</t>
    </r>
  </si>
  <si>
    <t>УТВЕРЖДАЮ</t>
  </si>
  <si>
    <t>Медицинская помощь в экстренной форме незастрахованным гражданам в системе обязательного медицинского страхования</t>
  </si>
  <si>
    <t>(273)2-16-28</t>
  </si>
  <si>
    <r>
      <t xml:space="preserve">Первичная медико-санитарная помощь, не включенная в базовую программу обязательного медицинского страхования.Первичная медико-санитарная помощь  в части диагностики и лечения. </t>
    </r>
    <r>
      <rPr>
        <b/>
        <sz val="9"/>
        <color theme="1"/>
        <rFont val="Times New Roman"/>
        <family val="1"/>
        <charset val="204"/>
      </rPr>
      <t>Паллиатив. Амбулаторно.</t>
    </r>
  </si>
  <si>
    <r>
      <t>Первичная медико-санитарная помощь, не включенная в базовую программу обязательного медицинского страхования.</t>
    </r>
    <r>
      <rPr>
        <b/>
        <sz val="10"/>
        <color theme="1"/>
        <rFont val="Times New Roman"/>
        <family val="1"/>
        <charset val="204"/>
      </rPr>
      <t>Паллиатив.Посещение.</t>
    </r>
  </si>
  <si>
    <t>860000О.99.0.АД57АА17003</t>
  </si>
  <si>
    <t>860000О.99.0.АД57АА43003</t>
  </si>
  <si>
    <t>860000О.99.0.АД57АА49002</t>
  </si>
  <si>
    <t>860000О.99.0.АД57АА34003</t>
  </si>
  <si>
    <t>860000О.99.0.АД66АА01002</t>
  </si>
  <si>
    <t>860000О.99.0.АД61АА02001</t>
  </si>
  <si>
    <t>860000О.99.0.АД66АА00002</t>
  </si>
  <si>
    <t>08384000000000000009102</t>
  </si>
  <si>
    <t>860000О.99.0.АЕ65АА00002</t>
  </si>
  <si>
    <t>08861000Р69105510001001</t>
  </si>
  <si>
    <t>Субсидия на оказание государственной услуги по оказанию паллиативной медицинской помощи в амулаторных условиях, в том числе на дому</t>
  </si>
  <si>
    <t>Исполнитель: Байкова О.В.</t>
  </si>
  <si>
    <t xml:space="preserve"> (Процент)</t>
  </si>
  <si>
    <t>3.2.</t>
  </si>
  <si>
    <t>4</t>
  </si>
  <si>
    <t>5</t>
  </si>
  <si>
    <t>6</t>
  </si>
  <si>
    <t>7</t>
  </si>
  <si>
    <t>8</t>
  </si>
  <si>
    <t>9</t>
  </si>
  <si>
    <t>10</t>
  </si>
  <si>
    <r>
      <t xml:space="preserve">Медицинская помощь в экстренной форме незастрахованным гражданам в системе обязательного медицинского страхования                                                      </t>
    </r>
    <r>
      <rPr>
        <b/>
        <sz val="10"/>
        <color theme="1"/>
        <rFont val="Times New Roman"/>
        <family val="1"/>
        <charset val="204"/>
      </rPr>
      <t xml:space="preserve"> Вне медицинской организации    </t>
    </r>
    <r>
      <rPr>
        <sz val="10"/>
        <color theme="1"/>
        <rFont val="Times New Roman"/>
        <family val="1"/>
        <charset val="204"/>
      </rPr>
      <t xml:space="preserve">                </t>
    </r>
  </si>
  <si>
    <t xml:space="preserve">  Министр здравоохранения Тверской области</t>
  </si>
  <si>
    <t>____________________С.Е._Козлов</t>
  </si>
  <si>
    <t>(3 месяца)</t>
  </si>
  <si>
    <r>
      <t xml:space="preserve">за отчетный период  за   </t>
    </r>
    <r>
      <rPr>
        <b/>
        <sz val="14"/>
        <color theme="1"/>
        <rFont val="Times New Roman"/>
        <family val="1"/>
        <charset val="204"/>
      </rPr>
      <t>2022 год</t>
    </r>
  </si>
  <si>
    <t>2022 г.</t>
  </si>
  <si>
    <r>
      <t>"___" ______________</t>
    </r>
    <r>
      <rPr>
        <u/>
        <sz val="12"/>
        <color theme="1"/>
        <rFont val="Times New Roman"/>
        <family val="1"/>
        <charset val="204"/>
      </rPr>
      <t xml:space="preserve"> 2022 г.</t>
    </r>
  </si>
  <si>
    <r>
      <t xml:space="preserve">Разрешенный к использованию остаток субсидии на выполнение государственного задания за отчетный финансовый год, руб. </t>
    </r>
    <r>
      <rPr>
        <i/>
        <sz val="11"/>
        <color rgb="FFFF0000"/>
        <rFont val="Times New Roman"/>
        <family val="1"/>
        <charset val="204"/>
      </rPr>
      <t>(остаток средств 2021 года)</t>
    </r>
  </si>
  <si>
    <t xml:space="preserve">211 (2662,00)                          213 (804,00)                                341 (532,50)                    </t>
  </si>
  <si>
    <t xml:space="preserve">КОСГУ                                  211 (-17243,41)                              213 (- 5207,51)                                                             </t>
  </si>
  <si>
    <t xml:space="preserve">КОСГУ                                          211 (625 600,20 )                             266 (-534,72)                                                              213  (-188 931,26)                226 (-17 400,00)                                                                                                                            341 (-16 933,00)                      345 (10 000,00)                     346 (6 500,00)                           223 (25 000,00)                                      </t>
  </si>
  <si>
    <r>
      <t>КОСГУ                                      266 (2 118,34)                                                                                                          221 (84 096,52)                 223 (</t>
    </r>
    <r>
      <rPr>
        <sz val="9"/>
        <rFont val="Times New Roman"/>
        <family val="1"/>
        <charset val="204"/>
      </rPr>
      <t>56 334,56</t>
    </r>
    <r>
      <rPr>
        <sz val="9"/>
        <color theme="1"/>
        <rFont val="Times New Roman"/>
        <family val="1"/>
        <charset val="204"/>
      </rPr>
      <t xml:space="preserve">)                                                            225 (154 697,00)                                                                                                                                          226 (117 232,97)                                                        310 (66 360,00)               341(47573,11)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</si>
</sst>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charset val="204"/>
      <scheme val="minor"/>
    </font>
    <font>
      <sz val="12"/>
      <color theme="1"/>
      <name val="Times New Roman"/>
      <family val="1"/>
      <charset val="204"/>
    </font>
    <font>
      <sz val="10"/>
      <color theme="1"/>
      <name val="Courier New"/>
      <family val="3"/>
      <charset val="204"/>
    </font>
    <font>
      <u/>
      <sz val="12"/>
      <color theme="1"/>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sz val="9"/>
      <color theme="1"/>
      <name val="Times New Roman"/>
      <family val="1"/>
      <charset val="204"/>
    </font>
    <font>
      <b/>
      <sz val="9"/>
      <color theme="1"/>
      <name val="Times New Roman"/>
      <family val="1"/>
      <charset val="204"/>
    </font>
    <font>
      <sz val="9"/>
      <color rgb="FF0000FF"/>
      <name val="Times New Roman"/>
      <family val="1"/>
      <charset val="204"/>
    </font>
    <font>
      <sz val="14"/>
      <color theme="1"/>
      <name val="Times New Roman"/>
      <family val="1"/>
      <charset val="204"/>
    </font>
    <font>
      <sz val="12"/>
      <color theme="1"/>
      <name val="Calibri"/>
      <family val="2"/>
      <charset val="204"/>
      <scheme val="minor"/>
    </font>
    <font>
      <b/>
      <u/>
      <sz val="12"/>
      <color theme="1"/>
      <name val="Times New Roman"/>
      <family val="1"/>
      <charset val="204"/>
    </font>
    <font>
      <i/>
      <sz val="11"/>
      <color rgb="FFFF0000"/>
      <name val="Times New Roman"/>
      <family val="1"/>
      <charset val="204"/>
    </font>
    <font>
      <sz val="11"/>
      <color rgb="FF0000FF"/>
      <name val="Times New Roman"/>
      <family val="1"/>
      <charset val="204"/>
    </font>
    <font>
      <b/>
      <sz val="14"/>
      <color theme="1"/>
      <name val="Times New Roman"/>
      <family val="1"/>
      <charset val="204"/>
    </font>
    <font>
      <b/>
      <sz val="10"/>
      <color theme="1"/>
      <name val="Times New Roman"/>
      <family val="1"/>
      <charset val="204"/>
    </font>
    <font>
      <u/>
      <sz val="11"/>
      <color theme="1"/>
      <name val="Times New Roman"/>
      <family val="1"/>
      <charset val="204"/>
    </font>
    <font>
      <b/>
      <sz val="11"/>
      <color theme="1"/>
      <name val="Calibri"/>
      <family val="2"/>
      <charset val="204"/>
      <scheme val="minor"/>
    </font>
    <font>
      <sz val="9"/>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5" tint="0.59999389629810485"/>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3">
    <xf numFmtId="0" fontId="0" fillId="0" borderId="0"/>
    <xf numFmtId="0" fontId="20" fillId="0" borderId="0"/>
    <xf numFmtId="0" fontId="20" fillId="0" borderId="0"/>
  </cellStyleXfs>
  <cellXfs count="83">
    <xf numFmtId="0" fontId="0" fillId="0" borderId="0" xfId="0"/>
    <xf numFmtId="0" fontId="2" fillId="0" borderId="0" xfId="0" applyFont="1" applyAlignment="1">
      <alignment horizontal="justify"/>
    </xf>
    <xf numFmtId="0" fontId="1" fillId="0" borderId="0" xfId="0" applyFont="1" applyAlignment="1">
      <alignment horizontal="justify"/>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vertical="top" wrapText="1"/>
    </xf>
    <xf numFmtId="49" fontId="1" fillId="0" borderId="0" xfId="0" applyNumberFormat="1" applyFont="1" applyAlignment="1">
      <alignment horizontal="justify"/>
    </xf>
    <xf numFmtId="49" fontId="1" fillId="0" borderId="3" xfId="0" applyNumberFormat="1" applyFont="1" applyBorder="1" applyAlignment="1">
      <alignment horizontal="center" vertical="top" wrapText="1"/>
    </xf>
    <xf numFmtId="49" fontId="0" fillId="0" borderId="0" xfId="0" applyNumberFormat="1"/>
    <xf numFmtId="0" fontId="4" fillId="0" borderId="3" xfId="0" applyFont="1" applyBorder="1" applyAlignment="1">
      <alignment horizontal="center" vertical="top" wrapText="1"/>
    </xf>
    <xf numFmtId="0" fontId="2" fillId="0" borderId="0" xfId="0" applyFont="1" applyAlignment="1"/>
    <xf numFmtId="0" fontId="3" fillId="0" borderId="0" xfId="0" applyFont="1" applyAlignment="1"/>
    <xf numFmtId="0" fontId="4" fillId="0" borderId="4" xfId="0" applyFont="1" applyBorder="1" applyAlignment="1">
      <alignment vertical="top" wrapText="1"/>
    </xf>
    <xf numFmtId="2" fontId="1" fillId="0" borderId="4" xfId="0" applyNumberFormat="1" applyFont="1" applyBorder="1" applyAlignment="1">
      <alignment vertical="top" wrapText="1"/>
    </xf>
    <xf numFmtId="49" fontId="8"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0" fontId="7" fillId="0" borderId="4" xfId="0" applyFont="1" applyBorder="1" applyAlignment="1">
      <alignment vertical="top" wrapText="1"/>
    </xf>
    <xf numFmtId="0" fontId="7" fillId="0" borderId="3" xfId="0" applyFont="1" applyBorder="1" applyAlignment="1">
      <alignment horizontal="center" vertical="top" wrapText="1"/>
    </xf>
    <xf numFmtId="49" fontId="7" fillId="0" borderId="3" xfId="0" applyNumberFormat="1" applyFont="1" applyBorder="1" applyAlignment="1">
      <alignment horizontal="center" vertical="top" wrapText="1"/>
    </xf>
    <xf numFmtId="0" fontId="7" fillId="0" borderId="4" xfId="0" applyFont="1" applyBorder="1" applyAlignment="1">
      <alignment horizontal="center" vertical="top" wrapText="1"/>
    </xf>
    <xf numFmtId="49" fontId="9" fillId="0" borderId="3" xfId="0" applyNumberFormat="1" applyFont="1" applyBorder="1" applyAlignment="1">
      <alignment horizontal="center" vertical="top" wrapText="1"/>
    </xf>
    <xf numFmtId="49" fontId="6" fillId="0" borderId="0" xfId="0" applyNumberFormat="1" applyFont="1"/>
    <xf numFmtId="0" fontId="6" fillId="0" borderId="0" xfId="0" applyFont="1"/>
    <xf numFmtId="0" fontId="8" fillId="0" borderId="1" xfId="0" applyFont="1" applyBorder="1" applyAlignment="1">
      <alignment vertical="top" wrapText="1"/>
    </xf>
    <xf numFmtId="0" fontId="4" fillId="0" borderId="4" xfId="0" applyFont="1" applyBorder="1" applyAlignment="1">
      <alignment horizontal="center" vertical="top" wrapText="1"/>
    </xf>
    <xf numFmtId="0" fontId="4" fillId="0" borderId="0" xfId="0" applyFont="1" applyAlignment="1">
      <alignment horizontal="justify"/>
    </xf>
    <xf numFmtId="0" fontId="1" fillId="0" borderId="0" xfId="0" applyFont="1" applyAlignment="1">
      <alignment horizontal="right"/>
    </xf>
    <xf numFmtId="0" fontId="6" fillId="0" borderId="0" xfId="0" applyFont="1" applyAlignment="1"/>
    <xf numFmtId="0" fontId="1" fillId="0" borderId="0" xfId="0" applyFont="1"/>
    <xf numFmtId="0" fontId="1" fillId="0" borderId="0" xfId="0" applyFont="1" applyAlignment="1"/>
    <xf numFmtId="0" fontId="11" fillId="0" borderId="0" xfId="0" applyFont="1"/>
    <xf numFmtId="0" fontId="11" fillId="0" borderId="0" xfId="0" applyFont="1" applyAlignment="1">
      <alignment horizontal="left"/>
    </xf>
    <xf numFmtId="0" fontId="1" fillId="0" borderId="0" xfId="0" applyFont="1" applyAlignment="1"/>
    <xf numFmtId="0" fontId="0" fillId="0" borderId="0" xfId="0" applyBorder="1"/>
    <xf numFmtId="0" fontId="2" fillId="0" borderId="0" xfId="0" applyFont="1" applyBorder="1" applyAlignment="1"/>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4" fontId="1" fillId="0" borderId="4" xfId="0" applyNumberFormat="1" applyFont="1" applyBorder="1" applyAlignment="1">
      <alignment horizontal="center" vertical="top" wrapText="1"/>
    </xf>
    <xf numFmtId="4" fontId="5" fillId="0" borderId="4" xfId="0" applyNumberFormat="1" applyFont="1" applyBorder="1" applyAlignment="1">
      <alignment horizontal="center" vertical="top" wrapText="1"/>
    </xf>
    <xf numFmtId="11" fontId="7" fillId="0" borderId="4" xfId="0" quotePrefix="1" applyNumberFormat="1" applyFont="1" applyBorder="1" applyAlignment="1">
      <alignment vertical="top" wrapText="1"/>
    </xf>
    <xf numFmtId="0" fontId="4" fillId="0" borderId="4" xfId="0" quotePrefix="1" applyFont="1" applyBorder="1" applyAlignment="1">
      <alignment vertical="top" wrapText="1"/>
    </xf>
    <xf numFmtId="11" fontId="4" fillId="0" borderId="4" xfId="0" quotePrefix="1" applyNumberFormat="1" applyFont="1" applyBorder="1" applyAlignment="1">
      <alignment vertical="top" wrapText="1"/>
    </xf>
    <xf numFmtId="4" fontId="0" fillId="0" borderId="0" xfId="0" applyNumberFormat="1"/>
    <xf numFmtId="4" fontId="8" fillId="0" borderId="1" xfId="0" applyNumberFormat="1" applyFont="1" applyBorder="1" applyAlignment="1">
      <alignment horizontal="center" vertical="top" wrapText="1"/>
    </xf>
    <xf numFmtId="0" fontId="7" fillId="0" borderId="4" xfId="0" applyFont="1" applyBorder="1" applyAlignment="1">
      <alignment horizontal="left" vertical="top" wrapText="1"/>
    </xf>
    <xf numFmtId="0" fontId="4" fillId="0" borderId="3" xfId="0" applyFont="1" applyBorder="1" applyAlignment="1">
      <alignment horizontal="left" vertical="top" wrapText="1"/>
    </xf>
    <xf numFmtId="0" fontId="7" fillId="0" borderId="3" xfId="0" applyFont="1" applyBorder="1" applyAlignment="1">
      <alignment horizontal="left" vertical="top" wrapText="1"/>
    </xf>
    <xf numFmtId="0" fontId="1" fillId="0" borderId="0" xfId="0" applyFont="1" applyAlignment="1">
      <alignment horizontal="center"/>
    </xf>
    <xf numFmtId="0" fontId="1" fillId="0" borderId="0" xfId="0" applyFont="1" applyAlignment="1"/>
    <xf numFmtId="0" fontId="3" fillId="0" borderId="0" xfId="0" applyFont="1"/>
    <xf numFmtId="0" fontId="18" fillId="0" borderId="0" xfId="0" applyFont="1"/>
    <xf numFmtId="0" fontId="1" fillId="0" borderId="0" xfId="0" applyFont="1" applyAlignment="1">
      <alignment horizontal="left"/>
    </xf>
    <xf numFmtId="0" fontId="1" fillId="0" borderId="0" xfId="0" applyFont="1" applyAlignment="1"/>
    <xf numFmtId="0" fontId="7" fillId="0" borderId="4" xfId="0" applyFont="1" applyBorder="1" applyAlignment="1">
      <alignment horizontal="left" vertical="center" wrapText="1"/>
    </xf>
    <xf numFmtId="0" fontId="17" fillId="0" borderId="0" xfId="0" applyFont="1" applyAlignment="1"/>
    <xf numFmtId="49" fontId="4" fillId="0" borderId="7" xfId="1" applyNumberFormat="1" applyFont="1" applyFill="1" applyBorder="1" applyAlignment="1">
      <alignment horizontal="center" vertical="top" wrapText="1"/>
    </xf>
    <xf numFmtId="49" fontId="4" fillId="0" borderId="7" xfId="2" applyNumberFormat="1" applyFont="1" applyFill="1" applyBorder="1" applyAlignment="1">
      <alignment horizontal="center" vertical="top" wrapText="1"/>
    </xf>
    <xf numFmtId="11" fontId="7" fillId="0" borderId="4" xfId="0" applyNumberFormat="1" applyFont="1" applyBorder="1" applyAlignment="1">
      <alignment vertical="top" wrapText="1"/>
    </xf>
    <xf numFmtId="11" fontId="4" fillId="0" borderId="4" xfId="0" applyNumberFormat="1" applyFont="1" applyBorder="1" applyAlignment="1">
      <alignment vertical="top" wrapText="1"/>
    </xf>
    <xf numFmtId="2" fontId="1" fillId="0" borderId="4" xfId="0" applyNumberFormat="1" applyFont="1" applyBorder="1" applyAlignment="1">
      <alignment horizontal="center" vertical="top" wrapText="1"/>
    </xf>
    <xf numFmtId="0" fontId="1" fillId="0" borderId="4" xfId="0" applyFont="1" applyBorder="1" applyAlignment="1">
      <alignment horizontal="center" vertical="center" wrapText="1"/>
    </xf>
    <xf numFmtId="2" fontId="1" fillId="0" borderId="4"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4" xfId="0" applyFont="1" applyFill="1" applyBorder="1" applyAlignment="1">
      <alignment horizontal="center" vertical="center" wrapText="1"/>
    </xf>
    <xf numFmtId="4" fontId="5" fillId="0" borderId="4" xfId="0" applyNumberFormat="1" applyFont="1" applyBorder="1" applyAlignment="1">
      <alignment horizontal="center" vertical="center" wrapText="1"/>
    </xf>
    <xf numFmtId="2" fontId="1" fillId="0" borderId="3" xfId="0" applyNumberFormat="1" applyFont="1" applyBorder="1" applyAlignment="1">
      <alignment horizontal="center" vertical="top" wrapText="1"/>
    </xf>
    <xf numFmtId="4" fontId="1" fillId="0" borderId="8" xfId="0" applyNumberFormat="1" applyFont="1" applyFill="1" applyBorder="1" applyAlignment="1">
      <alignment horizontal="center" vertical="top" wrapText="1"/>
    </xf>
    <xf numFmtId="0" fontId="3"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right"/>
    </xf>
    <xf numFmtId="0" fontId="10" fillId="0" borderId="0" xfId="0" applyFont="1" applyAlignment="1">
      <alignment horizontal="center"/>
    </xf>
    <xf numFmtId="0" fontId="12" fillId="0" borderId="0" xfId="0" applyFont="1" applyAlignment="1">
      <alignment horizontal="center"/>
    </xf>
    <xf numFmtId="0" fontId="6" fillId="0" borderId="0" xfId="0" applyFont="1" applyAlignment="1">
      <alignment horizontal="left"/>
    </xf>
    <xf numFmtId="0" fontId="3" fillId="0" borderId="0" xfId="0" applyFont="1" applyAlignment="1">
      <alignment horizontal="right"/>
    </xf>
    <xf numFmtId="0" fontId="1" fillId="0" borderId="0" xfId="0" applyFont="1" applyAlignment="1">
      <alignment horizontal="right" vertical="center" wrapText="1"/>
    </xf>
    <xf numFmtId="0" fontId="1" fillId="0" borderId="0" xfId="0" applyFont="1" applyAlignment="1">
      <alignment horizontal="left"/>
    </xf>
    <xf numFmtId="0" fontId="1" fillId="0" borderId="0" xfId="0" applyFont="1" applyAlignment="1"/>
    <xf numFmtId="2" fontId="1" fillId="2" borderId="5" xfId="0" applyNumberFormat="1" applyFont="1" applyFill="1" applyBorder="1" applyAlignment="1">
      <alignment horizontal="center" vertical="center" wrapText="1"/>
    </xf>
    <xf numFmtId="2" fontId="0" fillId="2" borderId="6" xfId="0" applyNumberFormat="1" applyFill="1" applyBorder="1" applyAlignment="1">
      <alignment horizontal="center" vertical="center"/>
    </xf>
    <xf numFmtId="2" fontId="0" fillId="2" borderId="3" xfId="0" applyNumberFormat="1" applyFill="1" applyBorder="1" applyAlignment="1">
      <alignment horizontal="center" vertical="center"/>
    </xf>
  </cellXfs>
  <cellStyles count="3">
    <cellStyle name="Обычный" xfId="0" builtinId="0"/>
    <cellStyle name="Обычный 3" xfId="1"/>
    <cellStyle name="Обычный 3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83560</xdr:colOff>
      <xdr:row>4</xdr:row>
      <xdr:rowOff>1485900</xdr:rowOff>
    </xdr:from>
    <xdr:to>
      <xdr:col>9</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13" zoomScaleNormal="100" workbookViewId="0">
      <selection activeCell="G26" sqref="G26"/>
    </sheetView>
  </sheetViews>
  <sheetFormatPr defaultRowHeight="15" x14ac:dyDescent="0.25"/>
  <cols>
    <col min="1" max="1" width="7.7109375" customWidth="1"/>
    <col min="5" max="5" width="11.28515625" customWidth="1"/>
    <col min="6" max="6" width="13.140625" customWidth="1"/>
    <col min="8" max="8" width="14.7109375" customWidth="1"/>
    <col min="9" max="9" width="17.42578125" customWidth="1"/>
  </cols>
  <sheetData>
    <row r="1" spans="2:13" ht="15" customHeight="1" x14ac:dyDescent="0.25">
      <c r="I1" s="75" t="s">
        <v>0</v>
      </c>
      <c r="J1" s="75"/>
      <c r="K1" s="75"/>
      <c r="L1" s="75"/>
      <c r="M1" s="75"/>
    </row>
    <row r="2" spans="2:13" ht="15" customHeight="1" x14ac:dyDescent="0.25">
      <c r="I2" s="75" t="s">
        <v>1</v>
      </c>
      <c r="J2" s="75"/>
      <c r="K2" s="75"/>
      <c r="L2" s="75"/>
      <c r="M2" s="75"/>
    </row>
    <row r="3" spans="2:13" ht="15" customHeight="1" x14ac:dyDescent="0.25">
      <c r="I3" s="75" t="s">
        <v>2</v>
      </c>
      <c r="J3" s="75"/>
      <c r="K3" s="75"/>
      <c r="L3" s="75"/>
      <c r="M3" s="75"/>
    </row>
    <row r="4" spans="2:13" ht="15" customHeight="1" x14ac:dyDescent="0.25">
      <c r="B4" s="28"/>
      <c r="C4" s="28"/>
      <c r="D4" s="28"/>
      <c r="E4" s="28"/>
      <c r="I4" s="75" t="s">
        <v>3</v>
      </c>
      <c r="J4" s="75"/>
      <c r="K4" s="75"/>
      <c r="L4" s="75"/>
      <c r="M4" s="75"/>
    </row>
    <row r="5" spans="2:13" ht="15" customHeight="1" x14ac:dyDescent="0.25">
      <c r="B5" s="23"/>
      <c r="C5" s="23"/>
      <c r="D5" s="23"/>
      <c r="E5" s="23"/>
      <c r="I5" s="75" t="s">
        <v>4</v>
      </c>
      <c r="J5" s="75"/>
      <c r="K5" s="75"/>
      <c r="L5" s="75"/>
      <c r="M5" s="75"/>
    </row>
    <row r="6" spans="2:13" ht="15" customHeight="1" x14ac:dyDescent="0.25">
      <c r="B6" s="23"/>
      <c r="C6" s="23"/>
      <c r="D6" s="23"/>
      <c r="E6" s="23"/>
      <c r="I6" s="75" t="s">
        <v>5</v>
      </c>
      <c r="J6" s="75"/>
      <c r="K6" s="75"/>
      <c r="L6" s="75"/>
      <c r="M6" s="75"/>
    </row>
    <row r="7" spans="2:13" ht="15" customHeight="1" x14ac:dyDescent="0.25">
      <c r="B7" s="33"/>
      <c r="C7" s="33"/>
      <c r="D7" s="33"/>
      <c r="E7" s="33"/>
      <c r="I7" s="75" t="s">
        <v>6</v>
      </c>
      <c r="J7" s="75"/>
      <c r="K7" s="75"/>
      <c r="L7" s="75"/>
      <c r="M7" s="75"/>
    </row>
    <row r="8" spans="2:13" ht="15.75" x14ac:dyDescent="0.25">
      <c r="B8" s="53"/>
      <c r="C8" s="53"/>
      <c r="D8" s="53"/>
      <c r="E8" s="53"/>
    </row>
    <row r="9" spans="2:13" ht="15.75" x14ac:dyDescent="0.25">
      <c r="B9" s="70" t="s">
        <v>11</v>
      </c>
      <c r="C9" s="70"/>
      <c r="D9" s="70"/>
      <c r="E9" s="70"/>
      <c r="F9" s="55"/>
      <c r="G9" s="55"/>
      <c r="H9" s="52"/>
      <c r="I9" s="70" t="s">
        <v>106</v>
      </c>
      <c r="J9" s="70"/>
      <c r="K9" s="70"/>
    </row>
    <row r="10" spans="2:13" ht="15.75" x14ac:dyDescent="0.25">
      <c r="B10" s="55" t="s">
        <v>133</v>
      </c>
      <c r="C10" s="55"/>
      <c r="D10" s="55"/>
      <c r="E10" s="55"/>
      <c r="F10" s="55"/>
      <c r="G10" s="55"/>
      <c r="H10" s="52"/>
      <c r="I10" s="48"/>
      <c r="J10" s="48"/>
      <c r="K10" s="48"/>
    </row>
    <row r="11" spans="2:13" ht="15.75" x14ac:dyDescent="0.25">
      <c r="B11" s="49" t="s">
        <v>9</v>
      </c>
      <c r="C11" s="49"/>
      <c r="D11" s="49"/>
      <c r="E11" s="49"/>
      <c r="F11" s="31"/>
      <c r="G11" s="27"/>
      <c r="H11" s="27"/>
      <c r="I11" s="27"/>
      <c r="J11" s="27"/>
      <c r="K11" s="27"/>
    </row>
    <row r="12" spans="2:13" ht="18.75" customHeight="1" x14ac:dyDescent="0.25">
      <c r="B12" s="78" t="s">
        <v>82</v>
      </c>
      <c r="C12" s="78"/>
      <c r="D12" s="78"/>
      <c r="E12" s="78"/>
      <c r="F12" s="78"/>
      <c r="G12" s="76" t="s">
        <v>84</v>
      </c>
      <c r="H12" s="76"/>
      <c r="I12" s="76"/>
      <c r="J12" s="76"/>
      <c r="K12" s="76"/>
    </row>
    <row r="13" spans="2:13" ht="15" customHeight="1" x14ac:dyDescent="0.25">
      <c r="B13" s="78" t="s">
        <v>12</v>
      </c>
      <c r="C13" s="78"/>
      <c r="D13" s="78"/>
      <c r="E13" s="78"/>
      <c r="F13" s="32"/>
      <c r="G13" s="77" t="s">
        <v>9</v>
      </c>
      <c r="H13" s="77"/>
      <c r="I13" s="77"/>
      <c r="J13" s="77"/>
      <c r="K13" s="77"/>
    </row>
    <row r="14" spans="2:13" ht="15.75" x14ac:dyDescent="0.25">
      <c r="B14" s="79" t="s">
        <v>81</v>
      </c>
      <c r="C14" s="79"/>
      <c r="D14" s="79"/>
      <c r="E14" s="79"/>
      <c r="F14" s="79"/>
      <c r="G14" s="72" t="s">
        <v>49</v>
      </c>
      <c r="H14" s="72"/>
      <c r="I14" s="72"/>
      <c r="J14" s="72"/>
      <c r="K14" s="72"/>
    </row>
    <row r="15" spans="2:13" ht="15.75" x14ac:dyDescent="0.25">
      <c r="B15" s="78" t="s">
        <v>80</v>
      </c>
      <c r="C15" s="78"/>
      <c r="D15" s="78"/>
      <c r="E15" s="78"/>
      <c r="F15" s="78"/>
      <c r="G15" s="72" t="s">
        <v>51</v>
      </c>
      <c r="H15" s="72"/>
      <c r="I15" s="72"/>
      <c r="J15" s="72"/>
      <c r="K15" s="72"/>
    </row>
    <row r="16" spans="2:13" ht="24" customHeight="1" x14ac:dyDescent="0.25">
      <c r="B16" s="69" t="s">
        <v>134</v>
      </c>
      <c r="C16" s="69"/>
      <c r="D16" s="69"/>
      <c r="E16" s="69"/>
      <c r="F16" s="31"/>
      <c r="G16" s="72" t="s">
        <v>50</v>
      </c>
      <c r="H16" s="72"/>
      <c r="I16" s="72"/>
      <c r="J16" s="72"/>
      <c r="K16" s="72"/>
    </row>
    <row r="17" spans="1:13" ht="15.75" x14ac:dyDescent="0.25">
      <c r="B17" s="70" t="s">
        <v>10</v>
      </c>
      <c r="C17" s="70"/>
      <c r="D17" s="70"/>
      <c r="E17" s="70"/>
      <c r="F17" s="31"/>
      <c r="G17" s="72" t="s">
        <v>10</v>
      </c>
      <c r="H17" s="72"/>
      <c r="I17" s="72"/>
      <c r="J17" s="72"/>
      <c r="K17" s="72"/>
    </row>
    <row r="18" spans="1:13" ht="15.75" x14ac:dyDescent="0.25">
      <c r="B18" s="29"/>
      <c r="C18" s="29"/>
      <c r="D18" s="29"/>
      <c r="E18" s="29"/>
      <c r="F18" s="31"/>
      <c r="G18" s="27"/>
      <c r="H18" s="27"/>
      <c r="I18" s="27"/>
      <c r="J18" s="27"/>
      <c r="K18" s="27"/>
    </row>
    <row r="19" spans="1:13" ht="15.75" x14ac:dyDescent="0.25">
      <c r="B19" s="29" t="s">
        <v>78</v>
      </c>
      <c r="C19" s="70" t="s">
        <v>79</v>
      </c>
      <c r="D19" s="70"/>
      <c r="E19" s="50" t="s">
        <v>137</v>
      </c>
      <c r="F19" s="31"/>
      <c r="G19" s="72" t="s">
        <v>138</v>
      </c>
      <c r="H19" s="72"/>
      <c r="I19" s="72"/>
      <c r="J19" s="72"/>
      <c r="K19" s="72"/>
    </row>
    <row r="20" spans="1:13" ht="20.25" customHeight="1" x14ac:dyDescent="0.25">
      <c r="B20" s="23"/>
      <c r="C20" s="23"/>
      <c r="D20" s="23"/>
      <c r="E20" s="23"/>
      <c r="G20" s="23"/>
      <c r="H20" s="26"/>
      <c r="I20" s="23"/>
      <c r="J20" s="23"/>
      <c r="K20" s="23"/>
    </row>
    <row r="21" spans="1:13" x14ac:dyDescent="0.25">
      <c r="G21" s="11"/>
      <c r="H21" s="11"/>
      <c r="I21" s="11"/>
    </row>
    <row r="22" spans="1:13" x14ac:dyDescent="0.25">
      <c r="H22" s="1"/>
    </row>
    <row r="23" spans="1:13" ht="16.5" customHeight="1" x14ac:dyDescent="0.3">
      <c r="A23" s="73" t="s">
        <v>7</v>
      </c>
      <c r="B23" s="73"/>
      <c r="C23" s="73"/>
      <c r="D23" s="73"/>
      <c r="E23" s="73"/>
      <c r="F23" s="73"/>
      <c r="G23" s="73"/>
      <c r="H23" s="73"/>
      <c r="I23" s="73"/>
      <c r="J23" s="73"/>
      <c r="K23" s="73"/>
      <c r="L23" s="73"/>
    </row>
    <row r="24" spans="1:13" ht="15.75" x14ac:dyDescent="0.25">
      <c r="A24" s="74" t="s">
        <v>83</v>
      </c>
      <c r="B24" s="69"/>
      <c r="C24" s="69"/>
      <c r="D24" s="69"/>
      <c r="E24" s="69"/>
      <c r="F24" s="69"/>
      <c r="G24" s="69"/>
      <c r="H24" s="69"/>
      <c r="I24" s="69"/>
      <c r="J24" s="69"/>
      <c r="K24" s="69"/>
      <c r="L24" s="69"/>
      <c r="M24" s="69"/>
    </row>
    <row r="25" spans="1:13" ht="15.75" x14ac:dyDescent="0.25">
      <c r="A25" s="70" t="s">
        <v>8</v>
      </c>
      <c r="B25" s="70"/>
      <c r="C25" s="70"/>
      <c r="D25" s="70"/>
      <c r="E25" s="70"/>
      <c r="F25" s="70"/>
      <c r="G25" s="70"/>
      <c r="H25" s="70"/>
      <c r="I25" s="70"/>
      <c r="J25" s="70"/>
      <c r="K25" s="70"/>
      <c r="L25" s="70"/>
    </row>
    <row r="26" spans="1:13" ht="15.75" x14ac:dyDescent="0.25">
      <c r="A26" s="29"/>
      <c r="B26" s="29"/>
      <c r="C26" s="29"/>
      <c r="D26" s="29"/>
      <c r="E26" s="29"/>
      <c r="F26" s="29"/>
      <c r="G26" s="30"/>
      <c r="H26" s="30"/>
      <c r="I26" s="30"/>
      <c r="J26" s="29"/>
      <c r="K26" s="29"/>
      <c r="L26" s="29"/>
    </row>
    <row r="27" spans="1:13" ht="18.75" x14ac:dyDescent="0.3">
      <c r="A27" s="73" t="s">
        <v>136</v>
      </c>
      <c r="B27" s="73"/>
      <c r="C27" s="73"/>
      <c r="D27" s="73"/>
      <c r="E27" s="73"/>
      <c r="F27" s="73"/>
      <c r="G27" s="73"/>
      <c r="H27" s="73"/>
      <c r="I27" s="73"/>
      <c r="J27" s="73"/>
      <c r="K27" s="73"/>
      <c r="L27" s="73"/>
    </row>
    <row r="28" spans="1:13" ht="15.75" x14ac:dyDescent="0.25">
      <c r="A28" s="70" t="s">
        <v>135</v>
      </c>
      <c r="B28" s="70"/>
      <c r="C28" s="70"/>
      <c r="D28" s="70"/>
      <c r="E28" s="70"/>
      <c r="F28" s="70"/>
      <c r="G28" s="70"/>
      <c r="H28" s="70"/>
      <c r="I28" s="70"/>
      <c r="J28" s="70"/>
      <c r="K28" s="70"/>
      <c r="L28" s="70"/>
    </row>
    <row r="29" spans="1:13" x14ac:dyDescent="0.25">
      <c r="G29" s="11"/>
      <c r="H29" s="11"/>
      <c r="I29" s="11"/>
    </row>
    <row r="30" spans="1:13" x14ac:dyDescent="0.25">
      <c r="G30" s="11"/>
      <c r="H30" s="11"/>
      <c r="I30" s="11"/>
    </row>
    <row r="31" spans="1:13" ht="19.5" customHeight="1" x14ac:dyDescent="0.25">
      <c r="G31" s="35"/>
      <c r="H31" s="35"/>
      <c r="I31" s="35"/>
    </row>
    <row r="32" spans="1:13" x14ac:dyDescent="0.25">
      <c r="G32" s="35"/>
      <c r="H32" s="35"/>
      <c r="I32" s="35"/>
    </row>
    <row r="33" spans="1:13" x14ac:dyDescent="0.25">
      <c r="H33" s="1"/>
    </row>
    <row r="34" spans="1:13" x14ac:dyDescent="0.25">
      <c r="G34" s="71"/>
      <c r="H34" s="71"/>
      <c r="I34" s="71"/>
    </row>
    <row r="35" spans="1:13" x14ac:dyDescent="0.25">
      <c r="J35" s="34"/>
    </row>
    <row r="37" spans="1:13" ht="19.5" customHeight="1" x14ac:dyDescent="0.25">
      <c r="A37" s="30"/>
      <c r="B37" s="30"/>
      <c r="C37" s="30"/>
      <c r="D37" s="30"/>
      <c r="E37" s="30"/>
      <c r="F37" s="30"/>
      <c r="G37" s="30"/>
      <c r="H37" s="30"/>
      <c r="I37" s="30"/>
      <c r="J37" s="30"/>
      <c r="K37" s="30"/>
      <c r="L37" s="30"/>
      <c r="M37" s="30"/>
    </row>
    <row r="38" spans="1:13" ht="25.5" customHeight="1" x14ac:dyDescent="0.25">
      <c r="A38" s="12"/>
      <c r="B38" s="12"/>
      <c r="C38" s="12"/>
      <c r="D38" s="12"/>
      <c r="E38" s="12"/>
      <c r="F38" s="12"/>
      <c r="G38" s="12"/>
      <c r="H38" s="12"/>
      <c r="I38" s="12"/>
      <c r="J38" s="12"/>
      <c r="K38" s="12"/>
      <c r="L38" s="12"/>
      <c r="M38" s="12"/>
    </row>
    <row r="39" spans="1:13" ht="15.75" x14ac:dyDescent="0.25">
      <c r="A39" s="30"/>
      <c r="B39" s="30"/>
      <c r="C39" s="30"/>
      <c r="D39" s="30"/>
      <c r="E39" s="30"/>
      <c r="F39" s="30"/>
      <c r="G39" s="30"/>
      <c r="H39" s="30"/>
      <c r="I39" s="30"/>
      <c r="J39" s="30"/>
      <c r="K39" s="30"/>
      <c r="L39" s="30"/>
      <c r="M39" s="30"/>
    </row>
    <row r="40" spans="1:13" ht="15.75" x14ac:dyDescent="0.25">
      <c r="A40" s="2"/>
    </row>
    <row r="41" spans="1:13" ht="15.75" x14ac:dyDescent="0.25">
      <c r="A41" s="30"/>
      <c r="B41" s="30"/>
      <c r="C41" s="30"/>
      <c r="D41" s="30"/>
      <c r="E41" s="30"/>
      <c r="F41" s="30"/>
      <c r="G41" s="30"/>
      <c r="H41" s="30"/>
      <c r="I41" s="30"/>
      <c r="J41" s="30"/>
      <c r="K41" s="30"/>
      <c r="L41" s="30"/>
      <c r="M41" s="30"/>
    </row>
    <row r="42" spans="1:13" ht="15.75" x14ac:dyDescent="0.25">
      <c r="A42" s="30"/>
      <c r="B42" s="30"/>
      <c r="C42" s="30"/>
      <c r="D42" s="30"/>
      <c r="E42" s="30"/>
      <c r="F42" s="30"/>
      <c r="G42" s="30"/>
      <c r="H42" s="30"/>
      <c r="I42" s="30"/>
      <c r="J42" s="30"/>
      <c r="K42" s="30"/>
      <c r="L42" s="30"/>
      <c r="M42" s="30"/>
    </row>
  </sheetData>
  <mergeCells count="29">
    <mergeCell ref="B9:E9"/>
    <mergeCell ref="I6:M6"/>
    <mergeCell ref="I7:M7"/>
    <mergeCell ref="G15:K15"/>
    <mergeCell ref="G12:K12"/>
    <mergeCell ref="G13:K13"/>
    <mergeCell ref="G14:K14"/>
    <mergeCell ref="I9:K9"/>
    <mergeCell ref="B15:F15"/>
    <mergeCell ref="B14:F14"/>
    <mergeCell ref="B12:F12"/>
    <mergeCell ref="B13:E13"/>
    <mergeCell ref="I1:M1"/>
    <mergeCell ref="I2:M2"/>
    <mergeCell ref="I3:M3"/>
    <mergeCell ref="I4:M4"/>
    <mergeCell ref="I5:M5"/>
    <mergeCell ref="B16:E16"/>
    <mergeCell ref="B17:E17"/>
    <mergeCell ref="C19:D19"/>
    <mergeCell ref="G34:I34"/>
    <mergeCell ref="G16:K16"/>
    <mergeCell ref="G17:K17"/>
    <mergeCell ref="G19:K19"/>
    <mergeCell ref="A23:L23"/>
    <mergeCell ref="A25:L25"/>
    <mergeCell ref="A27:L27"/>
    <mergeCell ref="A28:L28"/>
    <mergeCell ref="A24:M24"/>
  </mergeCells>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7" zoomScaleNormal="100" workbookViewId="0">
      <selection activeCell="L13" sqref="L13"/>
    </sheetView>
  </sheetViews>
  <sheetFormatPr defaultRowHeight="15" x14ac:dyDescent="0.25"/>
  <cols>
    <col min="1" max="1" width="24.7109375" customWidth="1"/>
    <col min="2" max="2" width="22.42578125" customWidth="1"/>
    <col min="3" max="3" width="21.5703125" customWidth="1"/>
    <col min="4" max="4" width="18.5703125" customWidth="1"/>
    <col min="5" max="5" width="30.85546875" customWidth="1"/>
    <col min="6" max="6" width="14.28515625" customWidth="1"/>
    <col min="7" max="7" width="20.42578125" customWidth="1"/>
    <col min="8" max="8" width="13.140625" bestFit="1" customWidth="1"/>
    <col min="9" max="9" width="11.42578125" customWidth="1"/>
    <col min="12" max="12" width="9" customWidth="1"/>
  </cols>
  <sheetData>
    <row r="1" spans="1:9" ht="15.75" x14ac:dyDescent="0.25">
      <c r="A1" s="70" t="s">
        <v>13</v>
      </c>
      <c r="B1" s="70"/>
      <c r="C1" s="70"/>
      <c r="D1" s="70"/>
      <c r="E1" s="70"/>
      <c r="F1" s="70"/>
      <c r="G1" s="70"/>
    </row>
    <row r="2" spans="1:9" ht="15.75" x14ac:dyDescent="0.25">
      <c r="A2" s="70" t="s">
        <v>14</v>
      </c>
      <c r="B2" s="70"/>
      <c r="C2" s="70"/>
      <c r="D2" s="70"/>
      <c r="E2" s="70"/>
      <c r="F2" s="70"/>
      <c r="G2" s="70"/>
    </row>
    <row r="3" spans="1:9" ht="16.5" thickBot="1" x14ac:dyDescent="0.3">
      <c r="A3" s="2"/>
    </row>
    <row r="4" spans="1:9" ht="233.25" customHeight="1" thickBot="1" x14ac:dyDescent="0.3">
      <c r="A4" s="36" t="s">
        <v>20</v>
      </c>
      <c r="B4" s="37" t="s">
        <v>16</v>
      </c>
      <c r="C4" s="37" t="s">
        <v>17</v>
      </c>
      <c r="D4" s="37" t="s">
        <v>139</v>
      </c>
      <c r="E4" s="37" t="s">
        <v>18</v>
      </c>
      <c r="F4" s="37" t="s">
        <v>85</v>
      </c>
      <c r="G4" s="37" t="s">
        <v>19</v>
      </c>
    </row>
    <row r="5" spans="1:9" ht="16.5" thickBot="1" x14ac:dyDescent="0.3">
      <c r="A5" s="4">
        <v>1</v>
      </c>
      <c r="B5" s="5">
        <v>2</v>
      </c>
      <c r="C5" s="5">
        <v>3</v>
      </c>
      <c r="D5" s="5">
        <v>4</v>
      </c>
      <c r="E5" s="5">
        <v>5</v>
      </c>
      <c r="F5" s="5">
        <v>6</v>
      </c>
      <c r="G5" s="5">
        <v>7</v>
      </c>
    </row>
    <row r="6" spans="1:9" ht="129.75" customHeight="1" thickBot="1" x14ac:dyDescent="0.3">
      <c r="A6" s="10" t="s">
        <v>54</v>
      </c>
      <c r="B6" s="39">
        <v>312089</v>
      </c>
      <c r="C6" s="38">
        <v>0</v>
      </c>
      <c r="D6" s="38">
        <v>746824.83</v>
      </c>
      <c r="E6" s="38">
        <v>168014.65</v>
      </c>
      <c r="F6" s="38">
        <f>E6/(B6+C6+D6)</f>
        <v>0.15866697104144911</v>
      </c>
      <c r="G6" s="45" t="s">
        <v>142</v>
      </c>
      <c r="H6" s="68"/>
      <c r="I6" s="51"/>
    </row>
    <row r="7" spans="1:9" ht="201.75" customHeight="1" thickBot="1" x14ac:dyDescent="0.3">
      <c r="A7" s="10" t="s">
        <v>55</v>
      </c>
      <c r="B7" s="39">
        <v>1080522.67</v>
      </c>
      <c r="C7" s="38">
        <v>0</v>
      </c>
      <c r="D7" s="38">
        <v>562052.5</v>
      </c>
      <c r="E7" s="38">
        <v>1114162.67</v>
      </c>
      <c r="F7" s="38">
        <f>E7/(B7+C7+D7)</f>
        <v>0.67830239391722935</v>
      </c>
      <c r="G7" s="45" t="s">
        <v>143</v>
      </c>
      <c r="H7" s="68"/>
    </row>
    <row r="8" spans="1:9" ht="80.25" customHeight="1" thickBot="1" x14ac:dyDescent="0.3">
      <c r="A8" s="10" t="s">
        <v>121</v>
      </c>
      <c r="B8" s="39">
        <v>69990</v>
      </c>
      <c r="C8" s="38">
        <v>0</v>
      </c>
      <c r="D8" s="38">
        <v>0</v>
      </c>
      <c r="E8" s="38">
        <v>47539.08</v>
      </c>
      <c r="F8" s="38">
        <f t="shared" ref="F8:F11" si="0">E8/(B8+C8+D8)</f>
        <v>0.6792267466780969</v>
      </c>
      <c r="G8" s="45" t="s">
        <v>141</v>
      </c>
      <c r="H8" s="68"/>
    </row>
    <row r="9" spans="1:9" ht="121.5" customHeight="1" thickBot="1" x14ac:dyDescent="0.3">
      <c r="A9" s="10" t="s">
        <v>56</v>
      </c>
      <c r="B9" s="39">
        <v>0</v>
      </c>
      <c r="C9" s="38">
        <v>0</v>
      </c>
      <c r="D9" s="38">
        <v>0</v>
      </c>
      <c r="E9" s="38">
        <v>0</v>
      </c>
      <c r="F9" s="38" t="e">
        <f t="shared" ref="F9:F10" si="1">E9/(B9+C9+D9)</f>
        <v>#DIV/0!</v>
      </c>
      <c r="G9" s="45"/>
    </row>
    <row r="10" spans="1:9" ht="69.75" customHeight="1" thickBot="1" x14ac:dyDescent="0.3">
      <c r="A10" s="10" t="s">
        <v>90</v>
      </c>
      <c r="B10" s="39">
        <v>3998.5</v>
      </c>
      <c r="C10" s="38">
        <v>0</v>
      </c>
      <c r="D10" s="38">
        <v>0</v>
      </c>
      <c r="E10" s="38">
        <v>3998.5</v>
      </c>
      <c r="F10" s="38">
        <f t="shared" si="1"/>
        <v>1</v>
      </c>
      <c r="G10" s="45" t="s">
        <v>140</v>
      </c>
    </row>
    <row r="11" spans="1:9" ht="16.5" thickBot="1" x14ac:dyDescent="0.3">
      <c r="A11" s="4" t="s">
        <v>57</v>
      </c>
      <c r="B11" s="39">
        <f>SUM(B6:B10)</f>
        <v>1466600.17</v>
      </c>
      <c r="C11" s="38">
        <v>0</v>
      </c>
      <c r="D11" s="39">
        <f>SUM(D6:D10)</f>
        <v>1308877.33</v>
      </c>
      <c r="E11" s="39">
        <f>SUM(E6:E10)</f>
        <v>1333714.8999999999</v>
      </c>
      <c r="F11" s="39">
        <f t="shared" si="0"/>
        <v>0.48053529527801969</v>
      </c>
      <c r="G11" s="5"/>
    </row>
  </sheetData>
  <mergeCells count="2">
    <mergeCell ref="A1:G1"/>
    <mergeCell ref="A2:G2"/>
  </mergeCell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
  <sheetViews>
    <sheetView tabSelected="1" topLeftCell="A7" zoomScaleNormal="100" workbookViewId="0">
      <selection activeCell="L13" sqref="L13"/>
    </sheetView>
  </sheetViews>
  <sheetFormatPr defaultRowHeight="15" x14ac:dyDescent="0.25"/>
  <cols>
    <col min="1" max="1" width="6.28515625" customWidth="1"/>
    <col min="2" max="2" width="16.5703125" customWidth="1"/>
    <col min="3" max="3" width="27.28515625" customWidth="1"/>
    <col min="4" max="4" width="17" customWidth="1"/>
    <col min="5" max="5" width="12.5703125" customWidth="1"/>
    <col min="6" max="6" width="15.5703125" customWidth="1"/>
    <col min="7" max="8" width="13.5703125" customWidth="1"/>
    <col min="9" max="9" width="14.5703125" style="43" customWidth="1"/>
    <col min="10" max="10" width="15.140625" customWidth="1"/>
    <col min="11" max="11" width="14.7109375" customWidth="1"/>
    <col min="12" max="12" width="16.42578125" customWidth="1"/>
  </cols>
  <sheetData>
    <row r="2" spans="1:12" ht="15.75" x14ac:dyDescent="0.25">
      <c r="A2" s="70" t="s">
        <v>21</v>
      </c>
      <c r="B2" s="70"/>
      <c r="C2" s="70"/>
      <c r="D2" s="70"/>
      <c r="E2" s="70"/>
      <c r="F2" s="70"/>
      <c r="G2" s="70"/>
      <c r="H2" s="70"/>
      <c r="I2" s="70"/>
      <c r="J2" s="70"/>
      <c r="K2" s="70"/>
      <c r="L2" s="70"/>
    </row>
    <row r="3" spans="1:12" ht="15.75" x14ac:dyDescent="0.25">
      <c r="A3" s="70" t="s">
        <v>22</v>
      </c>
      <c r="B3" s="70"/>
      <c r="C3" s="70"/>
      <c r="D3" s="70"/>
      <c r="E3" s="70"/>
      <c r="F3" s="70"/>
      <c r="G3" s="70"/>
      <c r="H3" s="70"/>
      <c r="I3" s="70"/>
      <c r="J3" s="70"/>
      <c r="K3" s="70"/>
      <c r="L3" s="70"/>
    </row>
    <row r="4" spans="1:12" ht="16.5" thickBot="1" x14ac:dyDescent="0.3">
      <c r="A4" s="2"/>
    </row>
    <row r="5" spans="1:12" ht="177" customHeight="1" thickBot="1" x14ac:dyDescent="0.3">
      <c r="A5" s="16" t="s">
        <v>15</v>
      </c>
      <c r="B5" s="16" t="s">
        <v>23</v>
      </c>
      <c r="C5" s="16" t="s">
        <v>24</v>
      </c>
      <c r="D5" s="16" t="s">
        <v>25</v>
      </c>
      <c r="E5" s="16" t="s">
        <v>26</v>
      </c>
      <c r="F5" s="16" t="s">
        <v>27</v>
      </c>
      <c r="G5" s="16" t="s">
        <v>28</v>
      </c>
      <c r="H5" s="16" t="s">
        <v>32</v>
      </c>
      <c r="I5" s="44" t="s">
        <v>33</v>
      </c>
      <c r="J5" s="24" t="s">
        <v>29</v>
      </c>
      <c r="K5" s="16" t="s">
        <v>30</v>
      </c>
      <c r="L5" s="16" t="s">
        <v>31</v>
      </c>
    </row>
    <row r="6" spans="1:12" ht="16.5" thickBot="1" x14ac:dyDescent="0.3">
      <c r="A6" s="4">
        <v>1</v>
      </c>
      <c r="B6" s="5">
        <v>2</v>
      </c>
      <c r="C6" s="5">
        <v>3</v>
      </c>
      <c r="D6" s="5">
        <v>4</v>
      </c>
      <c r="E6" s="5">
        <v>5</v>
      </c>
      <c r="F6" s="5">
        <v>6</v>
      </c>
      <c r="G6" s="5">
        <v>7</v>
      </c>
      <c r="H6" s="5">
        <v>8</v>
      </c>
      <c r="I6" s="5">
        <v>9</v>
      </c>
      <c r="J6" s="5">
        <v>10</v>
      </c>
      <c r="K6" s="5">
        <v>11</v>
      </c>
      <c r="L6" s="5">
        <v>12</v>
      </c>
    </row>
    <row r="7" spans="1:12" ht="103.5" customHeight="1" thickBot="1" x14ac:dyDescent="0.3">
      <c r="A7" s="18">
        <v>1</v>
      </c>
      <c r="B7" s="40" t="s">
        <v>111</v>
      </c>
      <c r="C7" s="47" t="s">
        <v>92</v>
      </c>
      <c r="D7" s="20" t="s">
        <v>86</v>
      </c>
      <c r="E7" s="17" t="s">
        <v>52</v>
      </c>
      <c r="F7" s="61">
        <v>1400</v>
      </c>
      <c r="G7" s="61">
        <v>360</v>
      </c>
      <c r="H7" s="62">
        <f t="shared" ref="H7:H18" si="0">G7/F7</f>
        <v>0.25714285714285712</v>
      </c>
      <c r="I7" s="63">
        <v>152138</v>
      </c>
      <c r="J7" s="64">
        <f>I7/I19</f>
        <v>3.1203318107743402E-2</v>
      </c>
      <c r="K7" s="80">
        <f>H7*J7+H8*J8+H9*J9+H10*J10+H11*J11+H12*J12+H13*J13+H14*J14+H15*J15+H16*J16+H18*J18+H17*J17</f>
        <v>0.24517655573604702</v>
      </c>
      <c r="L7" s="14"/>
    </row>
    <row r="8" spans="1:12" ht="111.75" customHeight="1" thickBot="1" x14ac:dyDescent="0.3">
      <c r="A8" s="10">
        <v>2</v>
      </c>
      <c r="B8" s="40" t="s">
        <v>111</v>
      </c>
      <c r="C8" s="13" t="s">
        <v>93</v>
      </c>
      <c r="D8" s="25" t="s">
        <v>87</v>
      </c>
      <c r="E8" s="13" t="s">
        <v>52</v>
      </c>
      <c r="F8" s="61">
        <v>10</v>
      </c>
      <c r="G8" s="61">
        <v>3</v>
      </c>
      <c r="H8" s="62">
        <f t="shared" si="0"/>
        <v>0.3</v>
      </c>
      <c r="I8" s="63">
        <v>2965.4</v>
      </c>
      <c r="J8" s="64">
        <f>I8/I19</f>
        <v>6.0819992057672826E-4</v>
      </c>
      <c r="K8" s="81"/>
      <c r="L8" s="14"/>
    </row>
    <row r="9" spans="1:12" ht="103.5" customHeight="1" thickBot="1" x14ac:dyDescent="0.3">
      <c r="A9" s="18">
        <v>3</v>
      </c>
      <c r="B9" s="56" t="s">
        <v>112</v>
      </c>
      <c r="C9" s="17" t="s">
        <v>94</v>
      </c>
      <c r="D9" s="20" t="s">
        <v>86</v>
      </c>
      <c r="E9" s="17" t="s">
        <v>52</v>
      </c>
      <c r="F9" s="61">
        <v>1267</v>
      </c>
      <c r="G9" s="61">
        <v>330</v>
      </c>
      <c r="H9" s="62">
        <f t="shared" si="0"/>
        <v>0.26045777426992894</v>
      </c>
      <c r="I9" s="63">
        <v>145483.93</v>
      </c>
      <c r="J9" s="64">
        <f>I9/I19</f>
        <v>2.9838576472378191E-2</v>
      </c>
      <c r="K9" s="81"/>
      <c r="L9" s="14"/>
    </row>
    <row r="10" spans="1:12" ht="107.25" customHeight="1" thickBot="1" x14ac:dyDescent="0.3">
      <c r="A10" s="10">
        <v>4</v>
      </c>
      <c r="B10" s="56" t="s">
        <v>112</v>
      </c>
      <c r="C10" s="17" t="s">
        <v>94</v>
      </c>
      <c r="D10" s="20" t="s">
        <v>88</v>
      </c>
      <c r="E10" s="17" t="s">
        <v>52</v>
      </c>
      <c r="F10" s="61">
        <v>40</v>
      </c>
      <c r="G10" s="61">
        <v>12</v>
      </c>
      <c r="H10" s="62">
        <f t="shared" si="0"/>
        <v>0.3</v>
      </c>
      <c r="I10" s="63">
        <v>13181.6</v>
      </c>
      <c r="J10" s="64">
        <f>I10/I19</f>
        <v>2.7035300711789985E-3</v>
      </c>
      <c r="K10" s="81"/>
      <c r="L10" s="14"/>
    </row>
    <row r="11" spans="1:12" ht="100.5" customHeight="1" thickBot="1" x14ac:dyDescent="0.3">
      <c r="A11" s="10">
        <v>6</v>
      </c>
      <c r="B11" s="56" t="s">
        <v>113</v>
      </c>
      <c r="C11" s="17" t="s">
        <v>95</v>
      </c>
      <c r="D11" s="20" t="s">
        <v>86</v>
      </c>
      <c r="E11" s="17" t="s">
        <v>52</v>
      </c>
      <c r="F11" s="61">
        <v>1400</v>
      </c>
      <c r="G11" s="61">
        <v>365</v>
      </c>
      <c r="H11" s="62">
        <f t="shared" si="0"/>
        <v>0.26071428571428573</v>
      </c>
      <c r="I11" s="63">
        <v>117474</v>
      </c>
      <c r="J11" s="64">
        <f>I11/I19</f>
        <v>2.4093774016938886E-2</v>
      </c>
      <c r="K11" s="81"/>
      <c r="L11" s="14"/>
    </row>
    <row r="12" spans="1:12" ht="100.5" customHeight="1" thickBot="1" x14ac:dyDescent="0.3">
      <c r="A12" s="10">
        <v>7</v>
      </c>
      <c r="B12" s="56" t="s">
        <v>113</v>
      </c>
      <c r="C12" s="17" t="s">
        <v>95</v>
      </c>
      <c r="D12" s="20" t="s">
        <v>88</v>
      </c>
      <c r="E12" s="17" t="s">
        <v>52</v>
      </c>
      <c r="F12" s="61">
        <v>50</v>
      </c>
      <c r="G12" s="61">
        <v>15</v>
      </c>
      <c r="H12" s="61">
        <f t="shared" si="0"/>
        <v>0.3</v>
      </c>
      <c r="I12" s="63">
        <v>11601</v>
      </c>
      <c r="J12" s="64">
        <f>I12/I19</f>
        <v>2.3793509403826213E-3</v>
      </c>
      <c r="K12" s="81"/>
      <c r="L12" s="14"/>
    </row>
    <row r="13" spans="1:12" ht="103.5" customHeight="1" thickBot="1" x14ac:dyDescent="0.3">
      <c r="A13" s="10">
        <v>8</v>
      </c>
      <c r="B13" s="56" t="s">
        <v>114</v>
      </c>
      <c r="C13" s="17" t="s">
        <v>96</v>
      </c>
      <c r="D13" s="20" t="s">
        <v>86</v>
      </c>
      <c r="E13" s="17" t="s">
        <v>52</v>
      </c>
      <c r="F13" s="61">
        <v>1000</v>
      </c>
      <c r="G13" s="61">
        <v>300</v>
      </c>
      <c r="H13" s="62">
        <f t="shared" si="0"/>
        <v>0.3</v>
      </c>
      <c r="I13" s="63">
        <v>118570</v>
      </c>
      <c r="J13" s="64">
        <f>I13/I19</f>
        <v>2.4318562279214497E-2</v>
      </c>
      <c r="K13" s="81"/>
      <c r="L13" s="14"/>
    </row>
    <row r="14" spans="1:12" ht="104.25" customHeight="1" thickBot="1" x14ac:dyDescent="0.3">
      <c r="A14" s="10">
        <v>9</v>
      </c>
      <c r="B14" s="56" t="s">
        <v>114</v>
      </c>
      <c r="C14" s="17" t="s">
        <v>96</v>
      </c>
      <c r="D14" s="20" t="s">
        <v>88</v>
      </c>
      <c r="E14" s="17" t="s">
        <v>52</v>
      </c>
      <c r="F14" s="61">
        <v>600</v>
      </c>
      <c r="G14" s="61">
        <v>160</v>
      </c>
      <c r="H14" s="62">
        <f t="shared" si="0"/>
        <v>0.26666666666666666</v>
      </c>
      <c r="I14" s="63">
        <v>99474</v>
      </c>
      <c r="J14" s="64">
        <f>I14/I19</f>
        <v>2.0401995986864999E-2</v>
      </c>
      <c r="K14" s="81"/>
      <c r="L14" s="14"/>
    </row>
    <row r="15" spans="1:12" ht="45.75" customHeight="1" thickBot="1" x14ac:dyDescent="0.3">
      <c r="A15" s="10">
        <v>10</v>
      </c>
      <c r="B15" s="42" t="s">
        <v>117</v>
      </c>
      <c r="C15" s="17" t="s">
        <v>97</v>
      </c>
      <c r="D15" s="20" t="s">
        <v>89</v>
      </c>
      <c r="E15" s="17" t="s">
        <v>53</v>
      </c>
      <c r="F15" s="61">
        <v>2997</v>
      </c>
      <c r="G15" s="65">
        <v>734</v>
      </c>
      <c r="H15" s="62">
        <f t="shared" ref="H15:H16" si="1">G15/F15</f>
        <v>0.24491157824491158</v>
      </c>
      <c r="I15" s="63">
        <v>3848657.49</v>
      </c>
      <c r="J15" s="64">
        <f>I15/I19</f>
        <v>0.78935495371451758</v>
      </c>
      <c r="K15" s="81"/>
      <c r="L15" s="14"/>
    </row>
    <row r="16" spans="1:12" ht="76.5" customHeight="1" thickBot="1" x14ac:dyDescent="0.3">
      <c r="A16" s="10">
        <v>11</v>
      </c>
      <c r="B16" s="56" t="s">
        <v>118</v>
      </c>
      <c r="C16" s="46" t="s">
        <v>107</v>
      </c>
      <c r="D16" s="20" t="s">
        <v>100</v>
      </c>
      <c r="E16" s="17" t="s">
        <v>52</v>
      </c>
      <c r="F16" s="61">
        <v>1</v>
      </c>
      <c r="G16" s="65">
        <v>0</v>
      </c>
      <c r="H16" s="62">
        <f t="shared" si="1"/>
        <v>0</v>
      </c>
      <c r="I16" s="63">
        <v>7997</v>
      </c>
      <c r="J16" s="64">
        <f>I16/I19</f>
        <v>1.6401749392500491E-3</v>
      </c>
      <c r="K16" s="81"/>
      <c r="L16" s="14"/>
    </row>
    <row r="17" spans="1:12" ht="84.75" customHeight="1" thickBot="1" x14ac:dyDescent="0.3">
      <c r="A17" s="10">
        <v>13</v>
      </c>
      <c r="B17" s="57" t="s">
        <v>115</v>
      </c>
      <c r="C17" s="46" t="s">
        <v>110</v>
      </c>
      <c r="D17" s="20" t="s">
        <v>86</v>
      </c>
      <c r="E17" s="17" t="s">
        <v>52</v>
      </c>
      <c r="F17" s="61">
        <v>340</v>
      </c>
      <c r="G17" s="61">
        <v>87</v>
      </c>
      <c r="H17" s="62">
        <f t="shared" ref="H17" si="2">G17/F17</f>
        <v>0.25588235294117645</v>
      </c>
      <c r="I17" s="63">
        <v>279956</v>
      </c>
      <c r="J17" s="64">
        <f>I17/I19</f>
        <v>5.7418633899298084E-2</v>
      </c>
      <c r="K17" s="81"/>
      <c r="L17" s="14"/>
    </row>
    <row r="18" spans="1:12" ht="77.25" customHeight="1" thickBot="1" x14ac:dyDescent="0.3">
      <c r="A18" s="10">
        <v>14</v>
      </c>
      <c r="B18" s="56" t="s">
        <v>120</v>
      </c>
      <c r="C18" s="46" t="s">
        <v>91</v>
      </c>
      <c r="D18" s="20" t="s">
        <v>98</v>
      </c>
      <c r="E18" s="17" t="s">
        <v>99</v>
      </c>
      <c r="F18" s="61">
        <v>300</v>
      </c>
      <c r="G18" s="65">
        <v>12</v>
      </c>
      <c r="H18" s="62">
        <f t="shared" si="0"/>
        <v>0.04</v>
      </c>
      <c r="I18" s="63">
        <v>78201</v>
      </c>
      <c r="J18" s="64">
        <f>I18/I19</f>
        <v>1.6038929651656007E-2</v>
      </c>
      <c r="K18" s="81"/>
      <c r="L18" s="14"/>
    </row>
    <row r="19" spans="1:12" ht="16.5" thickBot="1" x14ac:dyDescent="0.3">
      <c r="A19" s="4"/>
      <c r="B19" s="14" t="s">
        <v>57</v>
      </c>
      <c r="C19" s="6"/>
      <c r="D19" s="5"/>
      <c r="E19" s="6"/>
      <c r="F19" s="61"/>
      <c r="G19" s="61"/>
      <c r="H19" s="61"/>
      <c r="I19" s="66">
        <f>SUM(I7:I18)</f>
        <v>4875699.42</v>
      </c>
      <c r="J19" s="62">
        <f>SUM(J7:J18)</f>
        <v>1.0000000000000002</v>
      </c>
      <c r="K19" s="82"/>
      <c r="L19" s="14"/>
    </row>
    <row r="31" spans="1:12" x14ac:dyDescent="0.25">
      <c r="J31" s="34"/>
    </row>
    <row r="32" spans="1:12" x14ac:dyDescent="0.25">
      <c r="J32" s="34"/>
    </row>
  </sheetData>
  <mergeCells count="3">
    <mergeCell ref="K7:K19"/>
    <mergeCell ref="A2:L2"/>
    <mergeCell ref="A3:L3"/>
  </mergeCells>
  <pageMargins left="0.70866141732283472" right="0.70866141732283472" top="0.74803149606299213" bottom="0.74803149606299213" header="0.31496062992125984" footer="0.31496062992125984"/>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zoomScaleNormal="100" workbookViewId="0">
      <selection activeCell="C27" sqref="C27"/>
    </sheetView>
  </sheetViews>
  <sheetFormatPr defaultRowHeight="15" x14ac:dyDescent="0.25"/>
  <cols>
    <col min="1" max="1" width="25.7109375" customWidth="1"/>
    <col min="2" max="2" width="26.140625" customWidth="1"/>
    <col min="3" max="3" width="24.5703125" customWidth="1"/>
  </cols>
  <sheetData>
    <row r="2" spans="1:3" ht="15.75" x14ac:dyDescent="0.25">
      <c r="A2" s="70" t="s">
        <v>34</v>
      </c>
      <c r="B2" s="70"/>
      <c r="C2" s="70"/>
    </row>
    <row r="3" spans="1:3" ht="15.75" x14ac:dyDescent="0.25">
      <c r="A3" s="70" t="s">
        <v>35</v>
      </c>
      <c r="B3" s="70"/>
      <c r="C3" s="70"/>
    </row>
    <row r="4" spans="1:3" ht="16.5" thickBot="1" x14ac:dyDescent="0.3">
      <c r="A4" s="2"/>
    </row>
    <row r="5" spans="1:3" ht="126.75" thickBot="1" x14ac:dyDescent="0.3">
      <c r="A5" s="3" t="s">
        <v>36</v>
      </c>
      <c r="B5" s="3" t="s">
        <v>37</v>
      </c>
      <c r="C5" s="3" t="s">
        <v>38</v>
      </c>
    </row>
    <row r="6" spans="1:3" ht="16.5" thickBot="1" x14ac:dyDescent="0.3">
      <c r="A6" s="4">
        <v>1</v>
      </c>
      <c r="B6" s="5">
        <v>2</v>
      </c>
      <c r="C6" s="5">
        <v>3</v>
      </c>
    </row>
    <row r="7" spans="1:3" ht="16.5" thickBot="1" x14ac:dyDescent="0.3">
      <c r="A7" s="67">
        <f>'Часть 2 Показат. объема'!K7:K19</f>
        <v>0.24517655573604702</v>
      </c>
      <c r="B7" s="38">
        <f>'Часть 1 Фин.обеспеч.'!F11</f>
        <v>0.48053529527801969</v>
      </c>
      <c r="C7" s="60">
        <f>A7/B7</f>
        <v>0.51021549955908452</v>
      </c>
    </row>
  </sheetData>
  <mergeCells count="2">
    <mergeCell ref="A2:C2"/>
    <mergeCell ref="A3:C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zoomScaleNormal="100" workbookViewId="0">
      <selection activeCell="A32" sqref="A32"/>
    </sheetView>
  </sheetViews>
  <sheetFormatPr defaultRowHeight="15" x14ac:dyDescent="0.25"/>
  <cols>
    <col min="1" max="1" width="7.140625" style="9" customWidth="1"/>
    <col min="2" max="2" width="24.5703125" customWidth="1"/>
    <col min="3" max="3" width="33.7109375" customWidth="1"/>
    <col min="4" max="4" width="16.7109375" customWidth="1"/>
    <col min="5" max="5" width="17" customWidth="1"/>
    <col min="6" max="6" width="16.140625" customWidth="1"/>
    <col min="7" max="7" width="15.7109375" customWidth="1"/>
    <col min="8" max="8" width="17.7109375" customWidth="1"/>
    <col min="9" max="9" width="23.7109375" customWidth="1"/>
  </cols>
  <sheetData>
    <row r="2" spans="1:9" ht="15.75" x14ac:dyDescent="0.25">
      <c r="A2" s="70" t="s">
        <v>39</v>
      </c>
      <c r="B2" s="70"/>
      <c r="C2" s="70"/>
      <c r="D2" s="70"/>
      <c r="E2" s="70"/>
      <c r="F2" s="70"/>
      <c r="G2" s="70"/>
      <c r="H2" s="70"/>
      <c r="I2" s="70"/>
    </row>
    <row r="3" spans="1:9" ht="15.75" x14ac:dyDescent="0.25">
      <c r="A3" s="70" t="s">
        <v>40</v>
      </c>
      <c r="B3" s="70"/>
      <c r="C3" s="70"/>
      <c r="D3" s="70"/>
      <c r="E3" s="70"/>
      <c r="F3" s="70"/>
      <c r="G3" s="70"/>
      <c r="H3" s="70"/>
      <c r="I3" s="70"/>
    </row>
    <row r="4" spans="1:9" ht="16.5" thickBot="1" x14ac:dyDescent="0.3">
      <c r="A4" s="7"/>
    </row>
    <row r="5" spans="1:9" ht="129" customHeight="1" thickBot="1" x14ac:dyDescent="0.3">
      <c r="A5" s="15" t="s">
        <v>15</v>
      </c>
      <c r="B5" s="16" t="s">
        <v>41</v>
      </c>
      <c r="C5" s="16" t="s">
        <v>24</v>
      </c>
      <c r="D5" s="16" t="s">
        <v>42</v>
      </c>
      <c r="E5" s="16" t="s">
        <v>43</v>
      </c>
      <c r="F5" s="16" t="s">
        <v>44</v>
      </c>
      <c r="G5" s="16" t="s">
        <v>45</v>
      </c>
      <c r="H5" s="16" t="s">
        <v>47</v>
      </c>
      <c r="I5" s="16" t="s">
        <v>46</v>
      </c>
    </row>
    <row r="6" spans="1:9" ht="16.5" thickBot="1" x14ac:dyDescent="0.3">
      <c r="A6" s="8">
        <v>1</v>
      </c>
      <c r="B6" s="5">
        <v>2</v>
      </c>
      <c r="C6" s="5">
        <v>3</v>
      </c>
      <c r="D6" s="5">
        <v>4</v>
      </c>
      <c r="E6" s="5">
        <v>5</v>
      </c>
      <c r="F6" s="5">
        <v>6</v>
      </c>
      <c r="G6" s="5">
        <v>7</v>
      </c>
      <c r="H6" s="5">
        <v>8</v>
      </c>
      <c r="I6" s="5">
        <v>9</v>
      </c>
    </row>
    <row r="7" spans="1:9" ht="78" customHeight="1" thickBot="1" x14ac:dyDescent="0.3">
      <c r="A7" s="8">
        <v>1</v>
      </c>
      <c r="B7" s="58" t="s">
        <v>111</v>
      </c>
      <c r="C7" s="18" t="s">
        <v>92</v>
      </c>
      <c r="D7" s="56" t="s">
        <v>123</v>
      </c>
      <c r="E7" s="6"/>
      <c r="F7" s="6"/>
      <c r="G7" s="6"/>
      <c r="H7" s="6"/>
      <c r="I7" s="6"/>
    </row>
    <row r="8" spans="1:9" ht="48.75" customHeight="1" thickBot="1" x14ac:dyDescent="0.3">
      <c r="A8" s="19" t="s">
        <v>48</v>
      </c>
      <c r="B8" s="17" t="s">
        <v>58</v>
      </c>
      <c r="C8" s="17"/>
      <c r="D8" s="56" t="s">
        <v>123</v>
      </c>
      <c r="E8" s="6">
        <v>100</v>
      </c>
      <c r="F8" s="6">
        <v>100</v>
      </c>
      <c r="G8" s="6">
        <v>0</v>
      </c>
      <c r="H8" s="6">
        <v>1</v>
      </c>
      <c r="I8" s="6"/>
    </row>
    <row r="9" spans="1:9" ht="42.75" customHeight="1" thickBot="1" x14ac:dyDescent="0.3">
      <c r="A9" s="19" t="s">
        <v>59</v>
      </c>
      <c r="B9" s="17" t="s">
        <v>60</v>
      </c>
      <c r="C9" s="17"/>
      <c r="D9" s="56" t="s">
        <v>123</v>
      </c>
      <c r="E9" s="6">
        <v>90</v>
      </c>
      <c r="F9" s="6">
        <v>90</v>
      </c>
      <c r="G9" s="6">
        <v>0</v>
      </c>
      <c r="H9" s="6">
        <v>1</v>
      </c>
      <c r="I9" s="6"/>
    </row>
    <row r="10" spans="1:9" ht="76.5" customHeight="1" thickBot="1" x14ac:dyDescent="0.3">
      <c r="A10" s="21" t="s">
        <v>61</v>
      </c>
      <c r="B10" s="13" t="s">
        <v>112</v>
      </c>
      <c r="C10" s="18" t="s">
        <v>101</v>
      </c>
      <c r="D10" s="56" t="s">
        <v>123</v>
      </c>
      <c r="E10" s="6"/>
      <c r="F10" s="6"/>
      <c r="G10" s="6"/>
      <c r="H10" s="6"/>
      <c r="I10" s="6"/>
    </row>
    <row r="11" spans="1:9" ht="68.25" customHeight="1" thickBot="1" x14ac:dyDescent="0.3">
      <c r="A11" s="21" t="s">
        <v>62</v>
      </c>
      <c r="B11" s="17" t="s">
        <v>58</v>
      </c>
      <c r="C11" s="17"/>
      <c r="D11" s="56" t="s">
        <v>123</v>
      </c>
      <c r="E11" s="6">
        <v>100</v>
      </c>
      <c r="F11" s="6">
        <v>100</v>
      </c>
      <c r="G11" s="6">
        <v>0</v>
      </c>
      <c r="H11" s="6">
        <v>1</v>
      </c>
      <c r="I11" s="6"/>
    </row>
    <row r="12" spans="1:9" ht="39.75" customHeight="1" thickBot="1" x14ac:dyDescent="0.3">
      <c r="A12" s="19" t="s">
        <v>63</v>
      </c>
      <c r="B12" s="17" t="s">
        <v>60</v>
      </c>
      <c r="C12" s="17"/>
      <c r="D12" s="56" t="s">
        <v>123</v>
      </c>
      <c r="E12" s="6">
        <v>90</v>
      </c>
      <c r="F12" s="6">
        <v>90</v>
      </c>
      <c r="G12" s="6">
        <v>0</v>
      </c>
      <c r="H12" s="6">
        <v>1</v>
      </c>
      <c r="I12" s="6"/>
    </row>
    <row r="13" spans="1:9" ht="153" customHeight="1" thickBot="1" x14ac:dyDescent="0.3">
      <c r="A13" s="19" t="s">
        <v>64</v>
      </c>
      <c r="B13" s="42" t="s">
        <v>116</v>
      </c>
      <c r="C13" s="17" t="s">
        <v>102</v>
      </c>
      <c r="D13" s="56" t="s">
        <v>123</v>
      </c>
      <c r="E13" s="6"/>
      <c r="F13" s="6"/>
      <c r="G13" s="6"/>
      <c r="H13" s="6"/>
      <c r="I13" s="6"/>
    </row>
    <row r="14" spans="1:9" ht="51.75" customHeight="1" thickBot="1" x14ac:dyDescent="0.3">
      <c r="A14" s="19" t="s">
        <v>65</v>
      </c>
      <c r="B14" s="17" t="s">
        <v>58</v>
      </c>
      <c r="C14" s="17"/>
      <c r="D14" s="56" t="s">
        <v>123</v>
      </c>
      <c r="E14" s="6">
        <v>100</v>
      </c>
      <c r="F14" s="6">
        <v>100</v>
      </c>
      <c r="G14" s="6">
        <v>0</v>
      </c>
      <c r="H14" s="6">
        <v>1</v>
      </c>
      <c r="I14" s="6"/>
    </row>
    <row r="15" spans="1:9" ht="42.75" customHeight="1" thickBot="1" x14ac:dyDescent="0.3">
      <c r="A15" s="19" t="s">
        <v>124</v>
      </c>
      <c r="B15" s="17" t="s">
        <v>60</v>
      </c>
      <c r="C15" s="17"/>
      <c r="D15" s="56" t="s">
        <v>123</v>
      </c>
      <c r="E15" s="6">
        <v>90</v>
      </c>
      <c r="F15" s="6">
        <v>90</v>
      </c>
      <c r="G15" s="6">
        <v>0</v>
      </c>
      <c r="H15" s="6">
        <v>1</v>
      </c>
      <c r="I15" s="6"/>
    </row>
    <row r="16" spans="1:9" ht="84.75" customHeight="1" thickBot="1" x14ac:dyDescent="0.3">
      <c r="A16" s="19" t="s">
        <v>125</v>
      </c>
      <c r="B16" s="42" t="s">
        <v>113</v>
      </c>
      <c r="C16" s="18" t="s">
        <v>103</v>
      </c>
      <c r="D16" s="56" t="s">
        <v>123</v>
      </c>
      <c r="E16" s="6"/>
      <c r="F16" s="6"/>
      <c r="G16" s="6"/>
      <c r="H16" s="6"/>
      <c r="I16" s="6"/>
    </row>
    <row r="17" spans="1:9" ht="70.5" customHeight="1" thickBot="1" x14ac:dyDescent="0.3">
      <c r="A17" s="19" t="s">
        <v>66</v>
      </c>
      <c r="B17" s="17" t="s">
        <v>58</v>
      </c>
      <c r="C17" s="17"/>
      <c r="D17" s="56" t="s">
        <v>123</v>
      </c>
      <c r="E17" s="6">
        <v>100</v>
      </c>
      <c r="F17" s="6">
        <v>100</v>
      </c>
      <c r="G17" s="6">
        <v>0</v>
      </c>
      <c r="H17" s="6">
        <v>1</v>
      </c>
      <c r="I17" s="6"/>
    </row>
    <row r="18" spans="1:9" ht="42.75" customHeight="1" thickBot="1" x14ac:dyDescent="0.3">
      <c r="A18" s="19" t="s">
        <v>67</v>
      </c>
      <c r="B18" s="17" t="s">
        <v>60</v>
      </c>
      <c r="C18" s="17"/>
      <c r="D18" s="56" t="s">
        <v>123</v>
      </c>
      <c r="E18" s="6">
        <v>90</v>
      </c>
      <c r="F18" s="6">
        <v>90</v>
      </c>
      <c r="G18" s="6">
        <v>0</v>
      </c>
      <c r="H18" s="6">
        <v>1</v>
      </c>
      <c r="I18" s="6"/>
    </row>
    <row r="19" spans="1:9" ht="81.75" customHeight="1" thickBot="1" x14ac:dyDescent="0.3">
      <c r="A19" s="19" t="s">
        <v>126</v>
      </c>
      <c r="B19" s="41" t="s">
        <v>114</v>
      </c>
      <c r="C19" s="18" t="s">
        <v>104</v>
      </c>
      <c r="D19" s="56" t="s">
        <v>123</v>
      </c>
      <c r="E19" s="6"/>
      <c r="F19" s="6"/>
      <c r="G19" s="6"/>
      <c r="H19" s="6"/>
      <c r="I19" s="6"/>
    </row>
    <row r="20" spans="1:9" ht="51.75" customHeight="1" thickBot="1" x14ac:dyDescent="0.3">
      <c r="A20" s="19" t="s">
        <v>68</v>
      </c>
      <c r="B20" s="17" t="s">
        <v>58</v>
      </c>
      <c r="C20" s="17"/>
      <c r="D20" s="56" t="s">
        <v>123</v>
      </c>
      <c r="E20" s="6">
        <v>100</v>
      </c>
      <c r="F20" s="6">
        <v>100</v>
      </c>
      <c r="G20" s="6">
        <v>0</v>
      </c>
      <c r="H20" s="6">
        <v>1</v>
      </c>
      <c r="I20" s="6"/>
    </row>
    <row r="21" spans="1:9" ht="44.25" customHeight="1" thickBot="1" x14ac:dyDescent="0.3">
      <c r="A21" s="19" t="s">
        <v>69</v>
      </c>
      <c r="B21" s="17" t="s">
        <v>60</v>
      </c>
      <c r="C21" s="17"/>
      <c r="D21" s="56" t="s">
        <v>123</v>
      </c>
      <c r="E21" s="6">
        <v>90</v>
      </c>
      <c r="F21" s="6">
        <v>90</v>
      </c>
      <c r="G21" s="6">
        <v>0</v>
      </c>
      <c r="H21" s="6">
        <v>1</v>
      </c>
      <c r="I21" s="6"/>
    </row>
    <row r="22" spans="1:9" ht="39.75" customHeight="1" thickBot="1" x14ac:dyDescent="0.3">
      <c r="A22" s="19" t="s">
        <v>127</v>
      </c>
      <c r="B22" s="59" t="s">
        <v>117</v>
      </c>
      <c r="C22" s="17" t="s">
        <v>105</v>
      </c>
      <c r="D22" s="56" t="s">
        <v>123</v>
      </c>
      <c r="E22" s="6"/>
      <c r="F22" s="6"/>
      <c r="G22" s="6"/>
      <c r="H22" s="6"/>
      <c r="I22" s="6"/>
    </row>
    <row r="23" spans="1:9" ht="66.75" customHeight="1" thickBot="1" x14ac:dyDescent="0.3">
      <c r="A23" s="19" t="s">
        <v>70</v>
      </c>
      <c r="B23" s="17" t="s">
        <v>58</v>
      </c>
      <c r="C23" s="17"/>
      <c r="D23" s="56" t="s">
        <v>123</v>
      </c>
      <c r="E23" s="6">
        <v>100</v>
      </c>
      <c r="F23" s="6">
        <v>100</v>
      </c>
      <c r="G23" s="6">
        <v>0</v>
      </c>
      <c r="H23" s="6">
        <v>1</v>
      </c>
      <c r="I23" s="6"/>
    </row>
    <row r="24" spans="1:9" ht="45" customHeight="1" thickBot="1" x14ac:dyDescent="0.3">
      <c r="A24" s="19" t="s">
        <v>71</v>
      </c>
      <c r="B24" s="17" t="s">
        <v>60</v>
      </c>
      <c r="C24" s="17"/>
      <c r="D24" s="56" t="s">
        <v>123</v>
      </c>
      <c r="E24" s="6">
        <v>90</v>
      </c>
      <c r="F24" s="6">
        <v>90</v>
      </c>
      <c r="G24" s="6">
        <v>0</v>
      </c>
      <c r="H24" s="6">
        <v>1</v>
      </c>
      <c r="I24" s="6"/>
    </row>
    <row r="25" spans="1:9" ht="56.25" customHeight="1" thickBot="1" x14ac:dyDescent="0.3">
      <c r="A25" s="19" t="s">
        <v>128</v>
      </c>
      <c r="B25" s="40" t="s">
        <v>119</v>
      </c>
      <c r="C25" s="10" t="s">
        <v>107</v>
      </c>
      <c r="D25" s="56" t="s">
        <v>123</v>
      </c>
      <c r="E25" s="6"/>
      <c r="F25" s="6"/>
      <c r="G25" s="6"/>
      <c r="H25" s="6"/>
      <c r="I25" s="6"/>
    </row>
    <row r="26" spans="1:9" ht="47.25" customHeight="1" thickBot="1" x14ac:dyDescent="0.3">
      <c r="A26" s="19" t="s">
        <v>72</v>
      </c>
      <c r="B26" s="17" t="s">
        <v>58</v>
      </c>
      <c r="C26" s="17"/>
      <c r="D26" s="56" t="s">
        <v>123</v>
      </c>
      <c r="E26" s="6">
        <v>100</v>
      </c>
      <c r="F26" s="6">
        <v>100</v>
      </c>
      <c r="G26" s="6">
        <v>0</v>
      </c>
      <c r="H26" s="6">
        <v>1</v>
      </c>
      <c r="I26" s="6"/>
    </row>
    <row r="27" spans="1:9" ht="39" customHeight="1" thickBot="1" x14ac:dyDescent="0.3">
      <c r="A27" s="19" t="s">
        <v>73</v>
      </c>
      <c r="B27" s="17" t="s">
        <v>60</v>
      </c>
      <c r="C27" s="17"/>
      <c r="D27" s="56" t="s">
        <v>123</v>
      </c>
      <c r="E27" s="6">
        <v>90</v>
      </c>
      <c r="F27" s="6">
        <v>90</v>
      </c>
      <c r="G27" s="6">
        <v>0</v>
      </c>
      <c r="H27" s="6">
        <v>1</v>
      </c>
      <c r="I27" s="6"/>
    </row>
    <row r="28" spans="1:9" ht="78.75" customHeight="1" thickBot="1" x14ac:dyDescent="0.3">
      <c r="A28" s="19" t="s">
        <v>129</v>
      </c>
      <c r="B28" s="17" t="s">
        <v>115</v>
      </c>
      <c r="C28" s="17" t="s">
        <v>109</v>
      </c>
      <c r="D28" s="56" t="s">
        <v>123</v>
      </c>
      <c r="E28" s="6"/>
      <c r="F28" s="6"/>
      <c r="G28" s="6"/>
      <c r="H28" s="6"/>
      <c r="I28" s="6"/>
    </row>
    <row r="29" spans="1:9" ht="48.75" customHeight="1" thickBot="1" x14ac:dyDescent="0.3">
      <c r="A29" s="19" t="s">
        <v>74</v>
      </c>
      <c r="B29" s="17" t="s">
        <v>58</v>
      </c>
      <c r="C29" s="17"/>
      <c r="D29" s="56" t="s">
        <v>123</v>
      </c>
      <c r="E29" s="6">
        <v>100</v>
      </c>
      <c r="F29" s="6">
        <v>100</v>
      </c>
      <c r="G29" s="6"/>
      <c r="H29" s="6">
        <f>F30/E30</f>
        <v>1</v>
      </c>
      <c r="I29" s="6"/>
    </row>
    <row r="30" spans="1:9" ht="42" customHeight="1" thickBot="1" x14ac:dyDescent="0.3">
      <c r="A30" s="19" t="s">
        <v>75</v>
      </c>
      <c r="B30" s="17" t="s">
        <v>60</v>
      </c>
      <c r="C30" s="17"/>
      <c r="D30" s="56" t="s">
        <v>123</v>
      </c>
      <c r="E30" s="6">
        <v>90</v>
      </c>
      <c r="F30" s="6">
        <v>90</v>
      </c>
      <c r="G30" s="6"/>
      <c r="H30" s="6">
        <f>F30/E30</f>
        <v>1</v>
      </c>
      <c r="I30" s="6"/>
    </row>
    <row r="31" spans="1:9" ht="67.5" customHeight="1" thickBot="1" x14ac:dyDescent="0.3">
      <c r="A31" s="19" t="s">
        <v>130</v>
      </c>
      <c r="B31" s="40" t="s">
        <v>119</v>
      </c>
      <c r="C31" s="10" t="s">
        <v>132</v>
      </c>
      <c r="D31" s="56" t="s">
        <v>123</v>
      </c>
      <c r="E31" s="6"/>
      <c r="F31" s="6"/>
      <c r="G31" s="6"/>
      <c r="H31" s="6"/>
      <c r="I31" s="6"/>
    </row>
    <row r="32" spans="1:9" ht="48.75" customHeight="1" thickBot="1" x14ac:dyDescent="0.3">
      <c r="A32" s="19" t="s">
        <v>76</v>
      </c>
      <c r="B32" s="17" t="s">
        <v>58</v>
      </c>
      <c r="C32" s="17"/>
      <c r="D32" s="56" t="s">
        <v>123</v>
      </c>
      <c r="E32" s="6">
        <v>100</v>
      </c>
      <c r="F32" s="6">
        <v>100</v>
      </c>
      <c r="G32" s="6">
        <v>0</v>
      </c>
      <c r="H32" s="6">
        <v>1</v>
      </c>
      <c r="I32" s="6"/>
    </row>
    <row r="33" spans="1:9" ht="36.75" thickBot="1" x14ac:dyDescent="0.3">
      <c r="A33" s="19" t="s">
        <v>77</v>
      </c>
      <c r="B33" s="17" t="s">
        <v>60</v>
      </c>
      <c r="C33" s="17"/>
      <c r="D33" s="56" t="s">
        <v>123</v>
      </c>
      <c r="E33" s="6">
        <v>90</v>
      </c>
      <c r="F33" s="6">
        <v>90</v>
      </c>
      <c r="G33" s="6">
        <v>0</v>
      </c>
      <c r="H33" s="6">
        <v>1</v>
      </c>
      <c r="I33" s="6"/>
    </row>
    <row r="34" spans="1:9" ht="51.75" thickBot="1" x14ac:dyDescent="0.3">
      <c r="A34" s="19" t="s">
        <v>131</v>
      </c>
      <c r="B34" s="54" t="s">
        <v>120</v>
      </c>
      <c r="C34" s="46" t="s">
        <v>91</v>
      </c>
      <c r="D34" s="56"/>
      <c r="E34" s="6"/>
      <c r="F34" s="6"/>
      <c r="G34" s="6"/>
      <c r="H34" s="6"/>
      <c r="I34" s="6"/>
    </row>
    <row r="35" spans="1:9" ht="14.25" customHeight="1" x14ac:dyDescent="0.25"/>
    <row r="36" spans="1:9" ht="14.25" customHeight="1" x14ac:dyDescent="0.25"/>
    <row r="37" spans="1:9" x14ac:dyDescent="0.25">
      <c r="A37" s="22"/>
      <c r="B37" s="75" t="s">
        <v>122</v>
      </c>
      <c r="C37" s="75"/>
      <c r="D37" s="75"/>
      <c r="E37" s="75"/>
      <c r="F37" s="75"/>
    </row>
    <row r="38" spans="1:9" x14ac:dyDescent="0.25">
      <c r="A38" s="22"/>
      <c r="B38" s="23" t="s">
        <v>108</v>
      </c>
      <c r="C38" s="23"/>
      <c r="D38" s="23"/>
      <c r="E38" s="23"/>
      <c r="F38" s="23"/>
    </row>
    <row r="39" spans="1:9" x14ac:dyDescent="0.25">
      <c r="A39" s="22"/>
      <c r="B39" s="23"/>
      <c r="C39" s="23"/>
      <c r="D39" s="23"/>
      <c r="E39" s="23"/>
      <c r="F39" s="23"/>
    </row>
    <row r="40" spans="1:9" x14ac:dyDescent="0.25">
      <c r="A40" s="22"/>
      <c r="B40" s="75"/>
      <c r="C40" s="75"/>
      <c r="D40" s="23"/>
      <c r="E40" s="23"/>
      <c r="F40" s="23"/>
    </row>
    <row r="41" spans="1:9" x14ac:dyDescent="0.25">
      <c r="A41" s="22"/>
      <c r="B41" s="23"/>
      <c r="C41" s="23"/>
      <c r="D41" s="23"/>
      <c r="E41" s="23"/>
      <c r="F41" s="23"/>
    </row>
  </sheetData>
  <mergeCells count="4">
    <mergeCell ref="A2:I2"/>
    <mergeCell ref="A3:I3"/>
    <mergeCell ref="B37:F37"/>
    <mergeCell ref="B40:C40"/>
  </mergeCells>
  <pageMargins left="0.70866141732283472" right="0.70866141732283472" top="0.74803149606299213" bottom="0.74803149606299213"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Титульный лист</vt:lpstr>
      <vt:lpstr>Часть 1 Фин.обеспеч.</vt:lpstr>
      <vt:lpstr>Часть 2 Показат. объема</vt:lpstr>
      <vt:lpstr>Часть 3 Эффективность</vt:lpstr>
      <vt:lpstr>Часть 4 Показатели качества</vt:lpstr>
      <vt:lpstr>Лист1</vt:lpstr>
    </vt:vector>
  </TitlesOfParts>
  <Company>ДЗТО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1</cp:lastModifiedBy>
  <cp:lastPrinted>2021-01-19T11:45:48Z</cp:lastPrinted>
  <dcterms:created xsi:type="dcterms:W3CDTF">2016-05-13T06:43:36Z</dcterms:created>
  <dcterms:modified xsi:type="dcterms:W3CDTF">2022-04-25T07:39:14Z</dcterms:modified>
</cp:coreProperties>
</file>